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初审" sheetId="1" r:id="rId1"/>
  </sheets>
  <externalReferences>
    <externalReference r:id="rId2"/>
  </externalReferences>
  <definedNames>
    <definedName name="_xlnm._FilterDatabase" localSheetId="0" hidden="1">初审!$A$2:$L$27</definedName>
    <definedName name="area">[1]青云学校2011年第一季度花名册好!$B$3:$Q$193</definedName>
    <definedName name="_xlnm.Print_Titles" localSheetId="0">初审!$2:$2</definedName>
  </definedNames>
  <calcPr calcId="144525"/>
</workbook>
</file>

<file path=xl/sharedStrings.xml><?xml version="1.0" encoding="utf-8"?>
<sst xmlns="http://schemas.openxmlformats.org/spreadsheetml/2006/main" count="95" uniqueCount="58">
  <si>
    <t>2024年7-12月培训机构补贴明细汇总表</t>
  </si>
  <si>
    <t>序号</t>
  </si>
  <si>
    <t>培训机构</t>
  </si>
  <si>
    <t>专业</t>
  </si>
  <si>
    <t>期数</t>
  </si>
  <si>
    <t>培训申报人数</t>
  </si>
  <si>
    <t>核定培训人数</t>
  </si>
  <si>
    <t>终审人数</t>
  </si>
  <si>
    <t>培训补贴标准</t>
  </si>
  <si>
    <t>就业核定人数</t>
  </si>
  <si>
    <t>拨付标准</t>
  </si>
  <si>
    <t>补贴金额（单位：元）</t>
  </si>
  <si>
    <t>小计</t>
  </si>
  <si>
    <t>创艺职业技能培训学校</t>
  </si>
  <si>
    <t>中式烹调师</t>
  </si>
  <si>
    <t>10-19期、瀛湖鱼宴1期</t>
  </si>
  <si>
    <t>未就业100%，已就业150%</t>
  </si>
  <si>
    <t>泓星职业技术培训学校</t>
  </si>
  <si>
    <t>装饰美工</t>
  </si>
  <si>
    <t>3期</t>
  </si>
  <si>
    <t>采茶技术培训</t>
  </si>
  <si>
    <t>1-3期</t>
  </si>
  <si>
    <t>未就业100%</t>
  </si>
  <si>
    <t>养老护理</t>
  </si>
  <si>
    <t>3-4期</t>
  </si>
  <si>
    <t>电子商务师</t>
  </si>
  <si>
    <t>2-4期</t>
  </si>
  <si>
    <t>环博职业技能培训学校</t>
  </si>
  <si>
    <t>芳香保健师</t>
  </si>
  <si>
    <t>21-30期</t>
  </si>
  <si>
    <t>SYB</t>
  </si>
  <si>
    <t>8期</t>
  </si>
  <si>
    <t>互联网营销师</t>
  </si>
  <si>
    <t>66-78期</t>
  </si>
  <si>
    <t>健康照护师</t>
  </si>
  <si>
    <t>1-10期</t>
  </si>
  <si>
    <t>美容师</t>
  </si>
  <si>
    <t>19-32期</t>
  </si>
  <si>
    <t>育婴员</t>
  </si>
  <si>
    <t>65-77期</t>
  </si>
  <si>
    <t>修脚师</t>
  </si>
  <si>
    <t>283-295期</t>
  </si>
  <si>
    <t>零工职业技能培训学校</t>
  </si>
  <si>
    <t>1-5期</t>
  </si>
  <si>
    <t>绿野职业技能培训学校</t>
  </si>
  <si>
    <t>4-8期</t>
  </si>
  <si>
    <t>4-7期</t>
  </si>
  <si>
    <t>瑞途职业技能培训学校</t>
  </si>
  <si>
    <t>1-2期</t>
  </si>
  <si>
    <t>6-11期</t>
  </si>
  <si>
    <t>5-7期</t>
  </si>
  <si>
    <t>1期</t>
  </si>
  <si>
    <t>文博职业培训学校</t>
  </si>
  <si>
    <t>6-15期</t>
  </si>
  <si>
    <t>7-18期</t>
  </si>
  <si>
    <t>新华电脑培训学校</t>
  </si>
  <si>
    <t>9-21期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</si>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</sst>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17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2" borderId="10" applyNumberFormat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nkang/Desktop//2011&#24180;&#25991;&#20214;/2011&#35745;&#31639;&#26426;&#19978;&#20132;&#33457;&#21517;&#20876;&#229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青云学校2011年第一季度花名册好"/>
      <sheetName val="培训登记表1"/>
      <sheetName val="职业技能鉴定申请表3"/>
      <sheetName val="培训汇总表7"/>
      <sheetName val="就业汇总表9"/>
      <sheetName val="补贴审批表12"/>
      <sheetName val="存在问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8"/>
  <sheetViews>
    <sheetView tabSelected="1" workbookViewId="0">
      <selection activeCell="H11" sqref="H11"/>
    </sheetView>
  </sheetViews>
  <sheetFormatPr defaultColWidth="9" defaultRowHeight="13.5"/>
  <cols>
    <col min="1" max="1" width="8" customWidth="true"/>
    <col min="2" max="2" width="25.5" customWidth="true"/>
    <col min="3" max="3" width="22.5416666666667" customWidth="true"/>
    <col min="4" max="4" width="12.625" customWidth="true"/>
    <col min="5" max="6" width="15.125" customWidth="true"/>
    <col min="7" max="7" width="10.375" customWidth="true"/>
    <col min="8" max="10" width="17.125" customWidth="true"/>
    <col min="11" max="11" width="22.625" customWidth="true"/>
    <col min="12" max="12" width="27.125" customWidth="true"/>
    <col min="13" max="13" width="13.625" customWidth="true"/>
  </cols>
  <sheetData>
    <row r="1" customFormat="true" ht="50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true" ht="35" customHeight="true" spans="1:13">
      <c r="A2" s="3" t="s">
        <v>1</v>
      </c>
      <c r="B2" s="3" t="s">
        <v>2</v>
      </c>
      <c r="C2" s="3" t="s">
        <v>3</v>
      </c>
      <c r="D2" s="3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5">
        <v>0.3</v>
      </c>
      <c r="J2" s="11" t="s">
        <v>9</v>
      </c>
      <c r="K2" s="11" t="s">
        <v>10</v>
      </c>
      <c r="L2" s="11" t="s">
        <v>11</v>
      </c>
      <c r="M2" s="11" t="s">
        <v>12</v>
      </c>
    </row>
    <row r="3" s="1" customFormat="true" ht="25" customHeight="true" spans="1:13">
      <c r="A3" s="4">
        <v>1</v>
      </c>
      <c r="B3" s="5" t="s">
        <v>13</v>
      </c>
      <c r="C3" s="6" t="s">
        <v>14</v>
      </c>
      <c r="D3" s="6" t="s">
        <v>15</v>
      </c>
      <c r="E3" s="6">
        <v>547</v>
      </c>
      <c r="F3" s="6">
        <v>541</v>
      </c>
      <c r="G3" s="12">
        <v>529</v>
      </c>
      <c r="H3" s="12">
        <v>2000</v>
      </c>
      <c r="I3" s="12">
        <f>G3*0.3</f>
        <v>158.7</v>
      </c>
      <c r="J3" s="12">
        <v>222</v>
      </c>
      <c r="K3" s="12" t="s">
        <v>16</v>
      </c>
      <c r="L3" s="6">
        <f>G3*H3+J3*H3*0.5</f>
        <v>1280000</v>
      </c>
      <c r="M3" s="6">
        <v>1280000</v>
      </c>
    </row>
    <row r="4" s="1" customFormat="true" ht="25" customHeight="true" spans="1:13">
      <c r="A4" s="6">
        <v>2</v>
      </c>
      <c r="B4" s="5" t="s">
        <v>17</v>
      </c>
      <c r="C4" s="7" t="s">
        <v>18</v>
      </c>
      <c r="D4" s="6" t="s">
        <v>19</v>
      </c>
      <c r="E4" s="6">
        <v>8</v>
      </c>
      <c r="F4" s="6">
        <v>8</v>
      </c>
      <c r="G4" s="12">
        <v>8</v>
      </c>
      <c r="H4" s="10">
        <v>3500</v>
      </c>
      <c r="I4" s="12">
        <f t="shared" ref="I4:I26" si="0">G4*0.3</f>
        <v>2.4</v>
      </c>
      <c r="J4" s="10">
        <v>3</v>
      </c>
      <c r="K4" s="12" t="s">
        <v>16</v>
      </c>
      <c r="L4" s="6">
        <f t="shared" ref="L4:L26" si="1">G4*H4+J4*H4*0.5</f>
        <v>33250</v>
      </c>
      <c r="M4" s="5">
        <f>SUM(L4:L7)</f>
        <v>138550</v>
      </c>
    </row>
    <row r="5" s="1" customFormat="true" ht="25" customHeight="true" spans="1:13">
      <c r="A5" s="6"/>
      <c r="B5" s="8"/>
      <c r="C5" s="7" t="s">
        <v>20</v>
      </c>
      <c r="D5" s="6" t="s">
        <v>21</v>
      </c>
      <c r="E5" s="6">
        <v>87</v>
      </c>
      <c r="F5" s="6">
        <v>86</v>
      </c>
      <c r="G5" s="12">
        <v>83</v>
      </c>
      <c r="H5" s="10">
        <v>300</v>
      </c>
      <c r="I5" s="12"/>
      <c r="J5" s="10"/>
      <c r="K5" s="12" t="s">
        <v>22</v>
      </c>
      <c r="L5" s="6">
        <f t="shared" si="1"/>
        <v>24900</v>
      </c>
      <c r="M5" s="8"/>
    </row>
    <row r="6" s="1" customFormat="true" ht="25" customHeight="true" spans="1:13">
      <c r="A6" s="6"/>
      <c r="B6" s="8"/>
      <c r="C6" s="9" t="s">
        <v>23</v>
      </c>
      <c r="D6" s="6" t="s">
        <v>24</v>
      </c>
      <c r="E6" s="6">
        <v>21</v>
      </c>
      <c r="F6" s="6">
        <v>21</v>
      </c>
      <c r="G6" s="6">
        <v>21</v>
      </c>
      <c r="H6" s="9">
        <v>1200</v>
      </c>
      <c r="I6" s="12">
        <f t="shared" si="0"/>
        <v>6.3</v>
      </c>
      <c r="J6" s="9">
        <v>8</v>
      </c>
      <c r="K6" s="12" t="s">
        <v>16</v>
      </c>
      <c r="L6" s="6">
        <f t="shared" si="1"/>
        <v>30000</v>
      </c>
      <c r="M6" s="8"/>
    </row>
    <row r="7" s="1" customFormat="true" ht="25" customHeight="true" spans="1:13">
      <c r="A7" s="6"/>
      <c r="B7" s="10"/>
      <c r="C7" s="7" t="s">
        <v>25</v>
      </c>
      <c r="D7" s="6" t="s">
        <v>26</v>
      </c>
      <c r="E7" s="6">
        <v>37</v>
      </c>
      <c r="F7" s="6">
        <v>37</v>
      </c>
      <c r="G7" s="6">
        <v>36</v>
      </c>
      <c r="H7" s="7">
        <v>1200</v>
      </c>
      <c r="I7" s="12">
        <f t="shared" si="0"/>
        <v>10.8</v>
      </c>
      <c r="J7" s="7">
        <v>12</v>
      </c>
      <c r="K7" s="12" t="s">
        <v>16</v>
      </c>
      <c r="L7" s="6">
        <f t="shared" si="1"/>
        <v>50400</v>
      </c>
      <c r="M7" s="10"/>
    </row>
    <row r="8" s="1" customFormat="true" ht="25" customHeight="true" spans="1:13">
      <c r="A8" s="6">
        <v>3</v>
      </c>
      <c r="B8" s="6" t="s">
        <v>27</v>
      </c>
      <c r="C8" s="7" t="s">
        <v>28</v>
      </c>
      <c r="D8" s="6" t="s">
        <v>29</v>
      </c>
      <c r="E8" s="6">
        <v>196</v>
      </c>
      <c r="F8" s="6">
        <v>194</v>
      </c>
      <c r="G8" s="6">
        <v>192</v>
      </c>
      <c r="H8" s="7">
        <v>1500</v>
      </c>
      <c r="I8" s="12">
        <f t="shared" si="0"/>
        <v>57.6</v>
      </c>
      <c r="J8" s="7">
        <v>62</v>
      </c>
      <c r="K8" s="12" t="s">
        <v>16</v>
      </c>
      <c r="L8" s="6">
        <f t="shared" si="1"/>
        <v>334500</v>
      </c>
      <c r="M8" s="6">
        <f>SUM(L8:L14)</f>
        <v>2917900</v>
      </c>
    </row>
    <row r="9" s="1" customFormat="true" ht="25" customHeight="true" spans="1:13">
      <c r="A9" s="6"/>
      <c r="B9" s="6"/>
      <c r="C9" s="7" t="s">
        <v>30</v>
      </c>
      <c r="D9" s="6" t="s">
        <v>31</v>
      </c>
      <c r="E9" s="6">
        <v>13</v>
      </c>
      <c r="F9" s="6">
        <v>13</v>
      </c>
      <c r="G9" s="6">
        <v>12</v>
      </c>
      <c r="H9" s="7">
        <v>1000</v>
      </c>
      <c r="I9" s="12"/>
      <c r="J9" s="7"/>
      <c r="K9" s="12" t="s">
        <v>16</v>
      </c>
      <c r="L9" s="6">
        <f t="shared" si="1"/>
        <v>12000</v>
      </c>
      <c r="M9" s="6"/>
    </row>
    <row r="10" s="1" customFormat="true" ht="25" customHeight="true" spans="1:13">
      <c r="A10" s="6"/>
      <c r="B10" s="6"/>
      <c r="C10" s="9" t="s">
        <v>32</v>
      </c>
      <c r="D10" s="6" t="s">
        <v>33</v>
      </c>
      <c r="E10" s="6">
        <v>551</v>
      </c>
      <c r="F10" s="6">
        <v>545</v>
      </c>
      <c r="G10" s="6">
        <v>534</v>
      </c>
      <c r="H10" s="7">
        <v>1200</v>
      </c>
      <c r="I10" s="12">
        <f t="shared" si="0"/>
        <v>160.2</v>
      </c>
      <c r="J10" s="7">
        <v>178</v>
      </c>
      <c r="K10" s="12" t="s">
        <v>16</v>
      </c>
      <c r="L10" s="6">
        <f t="shared" si="1"/>
        <v>747600</v>
      </c>
      <c r="M10" s="6"/>
    </row>
    <row r="11" s="1" customFormat="true" ht="25" customHeight="true" spans="1:13">
      <c r="A11" s="6"/>
      <c r="B11" s="6"/>
      <c r="C11" s="7" t="s">
        <v>34</v>
      </c>
      <c r="D11" s="6" t="s">
        <v>35</v>
      </c>
      <c r="E11" s="6">
        <v>219</v>
      </c>
      <c r="F11" s="6">
        <v>215</v>
      </c>
      <c r="G11" s="6">
        <v>211</v>
      </c>
      <c r="H11" s="7">
        <v>1200</v>
      </c>
      <c r="I11" s="12">
        <f t="shared" si="0"/>
        <v>63.3</v>
      </c>
      <c r="J11" s="7">
        <v>68</v>
      </c>
      <c r="K11" s="12" t="s">
        <v>16</v>
      </c>
      <c r="L11" s="6">
        <f t="shared" si="1"/>
        <v>294000</v>
      </c>
      <c r="M11" s="6"/>
    </row>
    <row r="12" s="1" customFormat="true" ht="25" customHeight="true" spans="1:13">
      <c r="A12" s="6"/>
      <c r="B12" s="6"/>
      <c r="C12" s="7" t="s">
        <v>36</v>
      </c>
      <c r="D12" s="6" t="s">
        <v>37</v>
      </c>
      <c r="E12" s="6">
        <v>316</v>
      </c>
      <c r="F12" s="6">
        <v>315</v>
      </c>
      <c r="G12" s="6">
        <v>312</v>
      </c>
      <c r="H12" s="7">
        <v>2000</v>
      </c>
      <c r="I12" s="12">
        <f t="shared" si="0"/>
        <v>93.6</v>
      </c>
      <c r="J12" s="7">
        <v>115</v>
      </c>
      <c r="K12" s="12" t="s">
        <v>16</v>
      </c>
      <c r="L12" s="6">
        <f t="shared" si="1"/>
        <v>739000</v>
      </c>
      <c r="M12" s="6"/>
    </row>
    <row r="13" s="1" customFormat="true" ht="25" customHeight="true" spans="1:13">
      <c r="A13" s="6"/>
      <c r="B13" s="6"/>
      <c r="C13" s="7" t="s">
        <v>38</v>
      </c>
      <c r="D13" s="6" t="s">
        <v>39</v>
      </c>
      <c r="E13" s="6">
        <v>164</v>
      </c>
      <c r="F13" s="6">
        <v>160</v>
      </c>
      <c r="G13" s="6">
        <v>159</v>
      </c>
      <c r="H13" s="7">
        <v>1200</v>
      </c>
      <c r="I13" s="12">
        <f t="shared" si="0"/>
        <v>47.7</v>
      </c>
      <c r="J13" s="7">
        <v>62</v>
      </c>
      <c r="K13" s="12" t="s">
        <v>16</v>
      </c>
      <c r="L13" s="6">
        <f t="shared" si="1"/>
        <v>228000</v>
      </c>
      <c r="M13" s="6"/>
    </row>
    <row r="14" s="1" customFormat="true" ht="25" customHeight="true" spans="1:13">
      <c r="A14" s="6"/>
      <c r="B14" s="6"/>
      <c r="C14" s="7" t="s">
        <v>40</v>
      </c>
      <c r="D14" s="6" t="s">
        <v>41</v>
      </c>
      <c r="E14" s="6">
        <v>403</v>
      </c>
      <c r="F14" s="6">
        <v>401</v>
      </c>
      <c r="G14" s="6">
        <v>397</v>
      </c>
      <c r="H14" s="7">
        <v>1200</v>
      </c>
      <c r="I14" s="12">
        <f t="shared" si="0"/>
        <v>119.1</v>
      </c>
      <c r="J14" s="7">
        <v>144</v>
      </c>
      <c r="K14" s="12" t="s">
        <v>16</v>
      </c>
      <c r="L14" s="6">
        <f t="shared" si="1"/>
        <v>562800</v>
      </c>
      <c r="M14" s="6"/>
    </row>
    <row r="15" s="1" customFormat="true" ht="25" customHeight="true" spans="1:13">
      <c r="A15" s="6">
        <v>4</v>
      </c>
      <c r="B15" s="6" t="s">
        <v>42</v>
      </c>
      <c r="C15" s="7" t="s">
        <v>34</v>
      </c>
      <c r="D15" s="6" t="s">
        <v>43</v>
      </c>
      <c r="E15" s="6">
        <v>139</v>
      </c>
      <c r="F15" s="6">
        <v>137</v>
      </c>
      <c r="G15" s="6">
        <v>133</v>
      </c>
      <c r="H15" s="7">
        <v>1200</v>
      </c>
      <c r="I15" s="12">
        <f t="shared" si="0"/>
        <v>39.9</v>
      </c>
      <c r="J15" s="7">
        <v>46</v>
      </c>
      <c r="K15" s="12" t="s">
        <v>16</v>
      </c>
      <c r="L15" s="6">
        <f t="shared" si="1"/>
        <v>187200</v>
      </c>
      <c r="M15" s="6">
        <v>187200</v>
      </c>
    </row>
    <row r="16" s="1" customFormat="true" ht="25" customHeight="true" spans="1:13">
      <c r="A16" s="6">
        <v>4</v>
      </c>
      <c r="B16" s="6" t="s">
        <v>44</v>
      </c>
      <c r="C16" s="7" t="s">
        <v>18</v>
      </c>
      <c r="D16" s="6" t="s">
        <v>45</v>
      </c>
      <c r="E16" s="6">
        <v>85</v>
      </c>
      <c r="F16" s="6">
        <v>84</v>
      </c>
      <c r="G16" s="6">
        <v>81</v>
      </c>
      <c r="H16" s="13">
        <v>3500</v>
      </c>
      <c r="I16" s="12">
        <f t="shared" si="0"/>
        <v>24.3</v>
      </c>
      <c r="J16" s="13">
        <v>62</v>
      </c>
      <c r="K16" s="12" t="s">
        <v>16</v>
      </c>
      <c r="L16" s="6">
        <f t="shared" si="1"/>
        <v>392000</v>
      </c>
      <c r="M16" s="6">
        <f>SUM(L16:L18)</f>
        <v>540200</v>
      </c>
    </row>
    <row r="17" s="1" customFormat="true" ht="25" customHeight="true" spans="1:13">
      <c r="A17" s="6"/>
      <c r="B17" s="6"/>
      <c r="C17" s="7" t="s">
        <v>20</v>
      </c>
      <c r="D17" s="6" t="s">
        <v>21</v>
      </c>
      <c r="E17" s="6">
        <v>202</v>
      </c>
      <c r="F17" s="6">
        <v>199</v>
      </c>
      <c r="G17" s="6">
        <v>196</v>
      </c>
      <c r="H17" s="7">
        <v>300</v>
      </c>
      <c r="I17" s="12"/>
      <c r="J17" s="7"/>
      <c r="K17" s="12" t="s">
        <v>22</v>
      </c>
      <c r="L17" s="6">
        <f t="shared" si="1"/>
        <v>58800</v>
      </c>
      <c r="M17" s="6"/>
    </row>
    <row r="18" s="1" customFormat="true" ht="25" customHeight="true" spans="1:13">
      <c r="A18" s="6"/>
      <c r="B18" s="6"/>
      <c r="C18" s="7" t="s">
        <v>38</v>
      </c>
      <c r="D18" s="6" t="s">
        <v>46</v>
      </c>
      <c r="E18" s="6">
        <v>53</v>
      </c>
      <c r="F18" s="6">
        <v>53</v>
      </c>
      <c r="G18" s="6">
        <v>52</v>
      </c>
      <c r="H18" s="7">
        <v>1200</v>
      </c>
      <c r="I18" s="12">
        <f t="shared" si="0"/>
        <v>15.6</v>
      </c>
      <c r="J18" s="7">
        <v>45</v>
      </c>
      <c r="K18" s="12" t="s">
        <v>16</v>
      </c>
      <c r="L18" s="6">
        <f t="shared" si="1"/>
        <v>89400</v>
      </c>
      <c r="M18" s="6"/>
    </row>
    <row r="19" s="1" customFormat="true" ht="25" customHeight="true" spans="1:13">
      <c r="A19" s="6">
        <v>5</v>
      </c>
      <c r="B19" s="6" t="s">
        <v>47</v>
      </c>
      <c r="C19" s="7" t="s">
        <v>20</v>
      </c>
      <c r="D19" s="6" t="s">
        <v>48</v>
      </c>
      <c r="E19" s="6">
        <v>219</v>
      </c>
      <c r="F19" s="6">
        <v>216</v>
      </c>
      <c r="G19" s="6">
        <v>209</v>
      </c>
      <c r="H19" s="7">
        <v>300</v>
      </c>
      <c r="I19" s="12"/>
      <c r="J19" s="7"/>
      <c r="K19" s="12" t="s">
        <v>22</v>
      </c>
      <c r="L19" s="6">
        <f t="shared" si="1"/>
        <v>62700</v>
      </c>
      <c r="M19" s="6">
        <f>SUM(L19:L22)</f>
        <v>551750</v>
      </c>
    </row>
    <row r="20" s="1" customFormat="true" ht="25" customHeight="true" spans="1:13">
      <c r="A20" s="6"/>
      <c r="B20" s="6"/>
      <c r="C20" s="7" t="s">
        <v>25</v>
      </c>
      <c r="D20" s="6" t="s">
        <v>49</v>
      </c>
      <c r="E20" s="6">
        <v>126</v>
      </c>
      <c r="F20" s="6">
        <v>121</v>
      </c>
      <c r="G20" s="6">
        <v>118</v>
      </c>
      <c r="H20" s="7">
        <v>1200</v>
      </c>
      <c r="I20" s="12">
        <f t="shared" si="0"/>
        <v>35.4</v>
      </c>
      <c r="J20" s="7">
        <v>73</v>
      </c>
      <c r="K20" s="12" t="s">
        <v>16</v>
      </c>
      <c r="L20" s="6">
        <f t="shared" si="1"/>
        <v>185400</v>
      </c>
      <c r="M20" s="6"/>
    </row>
    <row r="21" s="1" customFormat="true" ht="25" customHeight="true" spans="1:13">
      <c r="A21" s="6"/>
      <c r="B21" s="6"/>
      <c r="C21" s="7" t="s">
        <v>18</v>
      </c>
      <c r="D21" s="6" t="s">
        <v>50</v>
      </c>
      <c r="E21" s="6">
        <v>63</v>
      </c>
      <c r="F21" s="6">
        <v>62</v>
      </c>
      <c r="G21" s="6">
        <v>62</v>
      </c>
      <c r="H21" s="13">
        <v>3500</v>
      </c>
      <c r="I21" s="12">
        <f t="shared" si="0"/>
        <v>18.6</v>
      </c>
      <c r="J21" s="13">
        <v>43</v>
      </c>
      <c r="K21" s="12" t="s">
        <v>16</v>
      </c>
      <c r="L21" s="6">
        <f t="shared" si="1"/>
        <v>292250</v>
      </c>
      <c r="M21" s="6"/>
    </row>
    <row r="22" s="1" customFormat="true" ht="25" customHeight="true" spans="1:13">
      <c r="A22" s="6"/>
      <c r="B22" s="6"/>
      <c r="C22" s="6" t="s">
        <v>38</v>
      </c>
      <c r="D22" s="6" t="s">
        <v>51</v>
      </c>
      <c r="E22" s="6">
        <v>9</v>
      </c>
      <c r="F22" s="6">
        <v>9</v>
      </c>
      <c r="G22" s="6">
        <v>8</v>
      </c>
      <c r="H22" s="14">
        <v>1200</v>
      </c>
      <c r="I22" s="12">
        <f t="shared" si="0"/>
        <v>2.4</v>
      </c>
      <c r="J22" s="14">
        <v>3</v>
      </c>
      <c r="K22" s="12" t="s">
        <v>16</v>
      </c>
      <c r="L22" s="6">
        <f t="shared" si="1"/>
        <v>11400</v>
      </c>
      <c r="M22" s="6"/>
    </row>
    <row r="23" s="1" customFormat="true" ht="25" customHeight="true" spans="1:13">
      <c r="A23" s="6">
        <v>6</v>
      </c>
      <c r="B23" s="6" t="s">
        <v>52</v>
      </c>
      <c r="C23" s="6" t="s">
        <v>36</v>
      </c>
      <c r="D23" s="6" t="s">
        <v>53</v>
      </c>
      <c r="E23" s="6">
        <v>180</v>
      </c>
      <c r="F23" s="6">
        <v>178</v>
      </c>
      <c r="G23" s="6">
        <v>176</v>
      </c>
      <c r="H23" s="7">
        <v>2000</v>
      </c>
      <c r="I23" s="12">
        <f t="shared" si="0"/>
        <v>52.8</v>
      </c>
      <c r="J23" s="7">
        <v>138</v>
      </c>
      <c r="K23" s="12" t="s">
        <v>16</v>
      </c>
      <c r="L23" s="6">
        <f t="shared" si="1"/>
        <v>490000</v>
      </c>
      <c r="M23" s="6">
        <f>SUM(L23:L24)</f>
        <v>1519000</v>
      </c>
    </row>
    <row r="24" s="1" customFormat="true" ht="25" customHeight="true" spans="1:13">
      <c r="A24" s="6"/>
      <c r="B24" s="6"/>
      <c r="C24" s="6" t="s">
        <v>18</v>
      </c>
      <c r="D24" s="6" t="s">
        <v>54</v>
      </c>
      <c r="E24" s="6">
        <v>216</v>
      </c>
      <c r="F24" s="6">
        <v>213</v>
      </c>
      <c r="G24" s="6">
        <v>209</v>
      </c>
      <c r="H24" s="14">
        <v>3500</v>
      </c>
      <c r="I24" s="12">
        <f t="shared" si="0"/>
        <v>62.7</v>
      </c>
      <c r="J24" s="14">
        <v>170</v>
      </c>
      <c r="K24" s="12" t="s">
        <v>16</v>
      </c>
      <c r="L24" s="6">
        <f t="shared" si="1"/>
        <v>1029000</v>
      </c>
      <c r="M24" s="6"/>
    </row>
    <row r="25" s="1" customFormat="true" ht="25" customHeight="true" spans="1:13">
      <c r="A25" s="6">
        <v>7</v>
      </c>
      <c r="B25" s="6" t="s">
        <v>55</v>
      </c>
      <c r="C25" s="6" t="s">
        <v>25</v>
      </c>
      <c r="D25" s="6" t="s">
        <v>19</v>
      </c>
      <c r="E25" s="6">
        <v>10</v>
      </c>
      <c r="F25" s="6">
        <v>9</v>
      </c>
      <c r="G25" s="6">
        <v>9</v>
      </c>
      <c r="H25" s="14">
        <v>1200</v>
      </c>
      <c r="I25" s="12">
        <f t="shared" si="0"/>
        <v>2.7</v>
      </c>
      <c r="J25" s="14">
        <v>6</v>
      </c>
      <c r="K25" s="12" t="s">
        <v>16</v>
      </c>
      <c r="L25" s="6">
        <f t="shared" si="1"/>
        <v>14400</v>
      </c>
      <c r="M25" s="6">
        <f>SUM(L25:L26)</f>
        <v>1174650</v>
      </c>
    </row>
    <row r="26" s="1" customFormat="true" ht="25" customHeight="true" spans="1:13">
      <c r="A26" s="6"/>
      <c r="B26" s="6"/>
      <c r="C26" s="6" t="s">
        <v>18</v>
      </c>
      <c r="D26" s="6" t="s">
        <v>56</v>
      </c>
      <c r="E26" s="6">
        <v>259</v>
      </c>
      <c r="F26" s="6">
        <v>255</v>
      </c>
      <c r="G26" s="6">
        <v>250</v>
      </c>
      <c r="H26" s="14">
        <v>3500</v>
      </c>
      <c r="I26" s="12">
        <f t="shared" si="0"/>
        <v>75</v>
      </c>
      <c r="J26" s="14">
        <v>163</v>
      </c>
      <c r="K26" s="12" t="s">
        <v>16</v>
      </c>
      <c r="L26" s="6">
        <f t="shared" si="1"/>
        <v>1160250</v>
      </c>
      <c r="M26" s="6"/>
    </row>
    <row r="27" s="1" customFormat="true" ht="25" customHeight="true" spans="1:13">
      <c r="A27" s="6" t="s">
        <v>57</v>
      </c>
      <c r="B27" s="6"/>
      <c r="C27" s="6"/>
      <c r="D27" s="6"/>
      <c r="E27" s="6">
        <f>SUM(E3:E26)</f>
        <v>4123</v>
      </c>
      <c r="F27" s="6">
        <f>SUM(F3:F26)</f>
        <v>4072</v>
      </c>
      <c r="G27" s="6">
        <f>SUM(G3:G26)</f>
        <v>3997</v>
      </c>
      <c r="H27" s="6"/>
      <c r="I27" s="6"/>
      <c r="J27" s="6">
        <f>SUM(J3:J26)</f>
        <v>1623</v>
      </c>
      <c r="K27" s="12" t="s">
        <v>16</v>
      </c>
      <c r="L27" s="6">
        <f>SUM(L3:L26)</f>
        <v>8309250</v>
      </c>
      <c r="M27" s="16">
        <v>8309250</v>
      </c>
    </row>
    <row r="28" ht="42" customHeight="true"/>
  </sheetData>
  <autoFilter ref="A2:L27">
    <extLst/>
  </autoFilter>
  <mergeCells count="20">
    <mergeCell ref="A1:L1"/>
    <mergeCell ref="A27:C27"/>
    <mergeCell ref="A4:A7"/>
    <mergeCell ref="A8:A14"/>
    <mergeCell ref="A16:A18"/>
    <mergeCell ref="A19:A22"/>
    <mergeCell ref="A23:A24"/>
    <mergeCell ref="A25:A26"/>
    <mergeCell ref="B4:B7"/>
    <mergeCell ref="B8:B14"/>
    <mergeCell ref="B16:B18"/>
    <mergeCell ref="B19:B22"/>
    <mergeCell ref="B23:B24"/>
    <mergeCell ref="B25:B26"/>
    <mergeCell ref="M4:M7"/>
    <mergeCell ref="M8:M14"/>
    <mergeCell ref="M16:M18"/>
    <mergeCell ref="M19:M22"/>
    <mergeCell ref="M23:M24"/>
    <mergeCell ref="M25:M26"/>
  </mergeCells>
  <pageMargins left="1.02361111111111" right="0.511805555555556" top="0.629861111111111" bottom="0.590277777777778" header="0.298611111111111" footer="0.298611111111111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2025-05-28T08:39:00Z</dcterms:created>
  <dcterms:modified xsi:type="dcterms:W3CDTF">2025-05-29T09:48:10Z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A87B941CBBF04618AA3562C2A78BCA19_11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