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15" firstSheet="2"/>
  </bookViews>
  <sheets>
    <sheet name="计划明细表" sheetId="2" r:id="rId1"/>
  </sheets>
  <definedNames>
    <definedName name="_xlnm._FilterDatabase" localSheetId="0" hidden="1">计划明细表!$A$6:$S$62</definedName>
    <definedName name="_xlnm.Print_Titles" localSheetId="0">计划明细表!$4:$6</definedName>
  </definedNames>
  <calcPr calcId="144525"/>
</workbook>
</file>

<file path=xl/sharedStrings.xml><?xml version="1.0" encoding="utf-8"?>
<sst xmlns="http://schemas.openxmlformats.org/spreadsheetml/2006/main" count="428" uniqueCount="241">
  <si>
    <t>附件2</t>
  </si>
  <si>
    <t>汉滨区2023年第三批财政衔接资金项目计划明细表</t>
  </si>
  <si>
    <t xml:space="preserve">  </t>
  </si>
  <si>
    <t>单位：万元</t>
  </si>
  <si>
    <t>序号</t>
  </si>
  <si>
    <t xml:space="preserve"> 项目名称</t>
  </si>
  <si>
    <t>项目内容及建设规模</t>
  </si>
  <si>
    <t>建设期限</t>
  </si>
  <si>
    <t>绩效目标</t>
  </si>
  <si>
    <t>项目实施地点</t>
  </si>
  <si>
    <t>直接受益脱贫人口（含监测对象）</t>
  </si>
  <si>
    <t>项目预算总投资</t>
  </si>
  <si>
    <t>项目
实施
单位</t>
  </si>
  <si>
    <t>行业主管部门</t>
  </si>
  <si>
    <t>备注</t>
  </si>
  <si>
    <t>合计</t>
  </si>
  <si>
    <t>财政衔接资金</t>
  </si>
  <si>
    <t>群众自筹资金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</si>
  <si>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</si>
  <si>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</si>
  <si>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</si>
  <si>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</si>
  <si>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</si>
  <si>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</si>
  <si>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</si>
  <si>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</si>
  <si>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区级</t>
  </si>
  <si>
    <t>43个</t>
  </si>
  <si>
    <t xml:space="preserve">    一、产业发展类（10个）</t>
  </si>
  <si>
    <t xml:space="preserve">    （一）产业配套项目（8个）</t>
  </si>
  <si>
    <t>2023年五里镇白马石村一组产业路建设项目</t>
  </si>
  <si>
    <t>新修一组产业沙石路800米，3.5米宽，厚0.18米。</t>
  </si>
  <si>
    <t>2023年10—12月</t>
  </si>
  <si>
    <t>通过项目实施带动粮油种值及养殖业发展，受益农户42户162人，脱贫户（含三类户）27户74人，户均增收1000元每年。形成资产归村集体经济股份合作社所有。</t>
  </si>
  <si>
    <t>五里镇</t>
  </si>
  <si>
    <t>白马石村</t>
  </si>
  <si>
    <t>区乡村振兴局</t>
  </si>
  <si>
    <t>中央收回</t>
  </si>
  <si>
    <t>2023年建民街道中心村产业路项目</t>
  </si>
  <si>
    <t>新建硬化道路600米，扩建拱桥10米，道路宽度3.5米，厚度0.2米。</t>
  </si>
  <si>
    <t>通过项目实施，促进产业发展、流转土地、吸纳务工等，带动脱贫户及监测户8户29人户均年增收1.2万元，项目建成后资产归村集体所有并负责管护。</t>
  </si>
  <si>
    <t>建民街道</t>
  </si>
  <si>
    <t>中心村</t>
  </si>
  <si>
    <t>2023年关庙镇勇胜村蔬菜保供基地产业配套设施建设项目</t>
  </si>
  <si>
    <t>硬化产业路全长1.4公里（路面板宽3.5米，厚18厘米，含垫层1.4公里）、新建排水沟0.8公里，挡墙260立方米及其配套设施。</t>
  </si>
  <si>
    <t>通过项目建设，解决64亩蔬菜保供基地生产运输困难问题。带动61户319人增收，其中受益脱贫户21户58人，年户均增收1000元。项目建成后资产归村集体所有并负责管护。</t>
  </si>
  <si>
    <t>关庙镇</t>
  </si>
  <si>
    <t>勇胜村</t>
  </si>
  <si>
    <t>中央收回80、区级待分配18</t>
  </si>
  <si>
    <t>2023年县河镇60万羽蛋鸡产业园配套供水项目</t>
  </si>
  <si>
    <t>1.水源工程：新建集水井1座，控制阀井1座。2.输（抽）水管道工程：铺设φ125PE管（1.6Mpa）610m。3.水厂工程：新建稳压池1座、反应沉淀池1座、重力无阀滤池滤池1座、消毒房1间、100m³清水池1座。铺设给水管道总长110m，其中φ160PE管（0.8Mpa）30m，φ32PE管（1.6Mpa）30m，φ25PE管（1.6Mpa）50m；铺设排水管道总长100m，其中DN400PVC管70m，DN200PVC管30m；水厂自用水加压泵1台。新建挡墙46.3m，新建踏步2处，新建水厂围栏68.4m，硬化地面160m²，绿化面积32m²，成品鱼缸1个。安装加药设备1套、安装消毒设备1套。4.配水工程：铺设配水管道φ160PE管（0.8Mpa）450m，修建阀井6座。</t>
  </si>
  <si>
    <t>通过实施本项目，解决县河镇60万羽蛋鸡产业园用水问题，预计带动农户63户228人，脱贫户及三类户30户110人户均增收1000元，改项目建成后确权移交到县河社区，并落实管护责任。</t>
  </si>
  <si>
    <t>县河镇</t>
  </si>
  <si>
    <t>县河社区</t>
  </si>
  <si>
    <t>中央待分配</t>
  </si>
  <si>
    <t>2023年立华牧业产业路建设项目</t>
  </si>
  <si>
    <t>起点魏垭路口，终点魏垭村委会，提升改造产业道路1.226公里，路基宽5米，硬化路面4.5米，厚度18公分，安防附属设施。</t>
  </si>
  <si>
    <t>通过项目建设，促进畜牧产业发展，方便畜牧养殖运输和群众日常出行，预计带动脱贫户28户103人，户均增收1000元，该项目建成后资产归魏垭村集体所有，并落实管护责任。</t>
  </si>
  <si>
    <t>关家镇</t>
  </si>
  <si>
    <t>魏垭村</t>
  </si>
  <si>
    <t>区级待分配</t>
  </si>
  <si>
    <t>2023年忠诚农业园区蔬菜种苗补贴项目</t>
  </si>
  <si>
    <t>向建民办陈家山村、新胜村、西山村、大竹园镇、晏坝镇、双龙镇、早阳镇、瀛湖镇等镇村发放菜苗400余万株。</t>
  </si>
  <si>
    <t>项目免费向群众发放菜苗400余万株，在保证村民自给自足的情况下，对外上市销售，户均增加收入500元。</t>
  </si>
  <si>
    <t>月河新村</t>
  </si>
  <si>
    <t>中省级收回</t>
  </si>
  <si>
    <t>2023年建民办西山村富勤农业发展有限公司产业路建设项目</t>
  </si>
  <si>
    <t>硬化产业道路1848米，宽3米，厚度0.18米。</t>
  </si>
  <si>
    <t>通过项目实施，促进300亩粮油种植、150亩大棚蔬菜产业发展，并通过流转土地、吸纳务工等方式，带动脱贫户23户69人增收，户均增收800元；项目建成后资产归村集体所有并落实管护责任。</t>
  </si>
  <si>
    <t>西山村</t>
  </si>
  <si>
    <t>2023年茨沟镇中心社区豆腐一条街道路提升项目</t>
  </si>
  <si>
    <t>新建茨沟镇中心社区豆腐一条街生态透水道路铺设7200平方米。</t>
  </si>
  <si>
    <t>通过铺设生态透水道路，方便群众出行，推动农旅融合发展，受益群众273户901人，其中直接收益脱贫人口128户360人。</t>
  </si>
  <si>
    <t>茨沟镇</t>
  </si>
  <si>
    <t>中心社区</t>
  </si>
  <si>
    <t xml:space="preserve">    （二）产业服务支撑项目（1个）</t>
  </si>
  <si>
    <t>2023年致富带头人培训项目</t>
  </si>
  <si>
    <t>全区培训致富带头人1014人，进一步提升农村致富带头人创业致富能力，促进农民稳定就业，持续增收。</t>
  </si>
  <si>
    <t>培训带动产业发展的致富带头人1014人，带动脱贫户200户600人，户均增收1500元。</t>
  </si>
  <si>
    <t>各镇办</t>
  </si>
  <si>
    <t>各村/社区</t>
  </si>
  <si>
    <t>区农业农村局</t>
  </si>
  <si>
    <t xml:space="preserve">    （三)产业奖补项目（1个）</t>
  </si>
  <si>
    <t>2023年市级林业示范奖补项目</t>
  </si>
  <si>
    <t>用于“市级‘林芋蜂’林下经济示范基地奖补”2个共计11万元，用于“市级核桃产业奖补”2个共计10万元，用于“龙头企业奖补”1个5万元.</t>
  </si>
  <si>
    <t>通过对经营主体的奖补，进一步促进企业发展林业产业的积极性，更好的发挥示范带动作用。</t>
  </si>
  <si>
    <t>叶坪镇、谭坝镇、中原镇、新城街道</t>
  </si>
  <si>
    <t>椒沟村、桥亭村、杨柳村、金川社区</t>
  </si>
  <si>
    <t>区林业局</t>
  </si>
  <si>
    <t xml:space="preserve">    二、灾后恢复重建类（18个）</t>
  </si>
  <si>
    <t xml:space="preserve">    （一）产业配套水毁恢复项目（1个）</t>
  </si>
  <si>
    <t>2023年晏坝镇田坝社区浩龙园区灾后恢复重建项目</t>
  </si>
  <si>
    <t>700米梯形护坎修复夯实，底部宽4米,顶部宽2米,高2米，斜面长1.43米，表面浇筑10cm厚水泥面板。</t>
  </si>
  <si>
    <t>通过土地流转、园区务工，促进产业发展，带动脱贫人口15户55人增收，户均增收1500元。形成资产归村集体经济股份合作社所有。</t>
  </si>
  <si>
    <t>晏坝镇</t>
  </si>
  <si>
    <t>田坝社区</t>
  </si>
  <si>
    <t xml:space="preserve">    （二）村组道路水毁恢复项目（12个）</t>
  </si>
  <si>
    <t>2023年沈坝镇关耀村农村公路灾后水毁修复项目</t>
  </si>
  <si>
    <t>水泥路面130m²；M7.5浆砌片石挡墙126m³；涵洞3排18延米；水泥混凝土边沟2.13m³；警示桩28根；挖石方498m³。</t>
  </si>
  <si>
    <t>提升道路通行条件，促进产业发展，受益脱贫户及监测户68户186人，项目建成后资产归村集体所有并负责管护。</t>
  </si>
  <si>
    <t>沈坝镇</t>
  </si>
  <si>
    <t>关耀村</t>
  </si>
  <si>
    <t>2023年沈坝镇桥头村农村公路灾后水毁修复项目</t>
  </si>
  <si>
    <t>水泥路面160m²；M7.5浆砌片石挡墙1463.86m³；涵洞2排16延米；波形护栏36米。</t>
  </si>
  <si>
    <t>提升道路通行条件，促进产业发展，受益脱贫户及监测户21户68人，项目建成后资产归村集体所有并负责管护。</t>
  </si>
  <si>
    <t>桥头村</t>
  </si>
  <si>
    <t>2023年沈坝镇中心社区农村公路灾后水毁修复项目</t>
  </si>
  <si>
    <t>c30钢筋混凝土面层148.5m2，水泥混凝土面层70m2，M7.5浆砌片石挡土墙146.96m3。</t>
  </si>
  <si>
    <t>提升道路通行条件，促进产业发展，受益脱贫户及监测41户126人，项目建成后资产归村集体所有并负责管护。</t>
  </si>
  <si>
    <t>沈坝中心社区</t>
  </si>
  <si>
    <t>2023年洪山镇兴隆社区道路灾后恢复重建项目</t>
  </si>
  <si>
    <t>集镇至水厂路段：修复挡墙1处，长47米，底宽1.2米，高3米，结构浆砌石；清理公路塌。</t>
  </si>
  <si>
    <t>通过实施该项目修复水毁道路，解决集镇1000余人通行安全及学校师生安全，其中脱贫及监测户200户700人，项目建成后资产归村集体所有并负责管护。</t>
  </si>
  <si>
    <t>洪山镇</t>
  </si>
  <si>
    <t>兴隆社区</t>
  </si>
  <si>
    <t>2023年石转中心社区道路灾后恢复重建项目</t>
  </si>
  <si>
    <t>石转集镇至小垭村路口：修复混凝土挡墙4处，长236米，宽1米，高2.1米、1.2米、1.5米；排水涵管3处，长22米（直径1.2米的16米，直径1米的6米）；清理公路塌方。</t>
  </si>
  <si>
    <t>通过实施该项目修复水毁道路，解决200余人群众通行难题，恢复养殖场道路，其中脱贫及监测户40户130人，项目建成后资产归村集体所有并负责管护。</t>
  </si>
  <si>
    <t>石转中心社区</t>
  </si>
  <si>
    <t>省级收回</t>
  </si>
  <si>
    <t>2023年洪山镇蒿坡村道路灾后恢复重建项目</t>
  </si>
  <si>
    <t>洪牛路至蒿坡村委会路口：修复混凝土路面1处，60平方米；修复混凝土挡墙1处，长23米，宽1米，高4米；清理公路塌方。</t>
  </si>
  <si>
    <t>通过实施该项目修复水毁道路，保障7户25人住房安全和幼儿园、村委会过往车辆安全通行，其中受益脱贫户及监测户70户210人，项目建成后资产归村集体所有并负责管护。</t>
  </si>
  <si>
    <t>蒿坡村</t>
  </si>
  <si>
    <t>2023年洪山镇乾隆村道路灾后恢复重建项目</t>
  </si>
  <si>
    <t>洪牛公路至乾隆沟、村委会至周家湾：硬化混凝土路面3处，长148米，宽3.5米；修复挡墙3处，长42米，底宽2米，顶宽1米，高3-5米；清理公路塌方。</t>
  </si>
  <si>
    <t>通过实施该项目修复水毁道路，解决300余人通勤困难，促进产业发展，其中脱贫户及监测户50户210人，项目建成后资产归村集体所有并负责管护。</t>
  </si>
  <si>
    <t>乾隆村</t>
  </si>
  <si>
    <t>2023年流水镇香山村通村公路主干线水毁修复项目</t>
  </si>
  <si>
    <t>修复水毁中断道路3处，混凝土面板65米/260平方米，修复损毁φ2米涵洞1道/6米，φ1.5米涵洞2道/12米，波形梁护栏85米。</t>
  </si>
  <si>
    <t>项目建成后彻底解决了全村群众的出行问题，452户1522人的生产生活条件得到改，其中收益脱贫户（含监测对象）225户777人，项目建成后资产归村集体所有并负责管护。</t>
  </si>
  <si>
    <t>流水镇</t>
  </si>
  <si>
    <t>香山村</t>
  </si>
  <si>
    <t>2023年大河镇村组道路灾后恢复重建项目</t>
  </si>
  <si>
    <t>大河社区清理塌方5422立方米、修复路面1108平方米、修复挡墙469立方米、涵管1道、边沟282.6米；小双溪村清理塌方4129立方米、修复路面259.9平方米、修复挡墙877.72立方米；四河村清理塌方5710立方米、修复路面252平方米、修复挡墙486.5立方米；麻柳村清理塌方2950立方米、修复路面210平方米、修复挡墙583立方米、涵管3道；洞沟村清理塌方3568立方米、修复路面140平方米、修复挡墙532立方米。</t>
  </si>
  <si>
    <t>改善群群众出行条件，提高参与群众收入水平，带动受益人口13464人，其中脱贫户479户1550人，项目建成后资产归村集体所有并负责管护。</t>
  </si>
  <si>
    <t>大河镇</t>
  </si>
  <si>
    <t>大坪社区、先锋社区、四河村、麻柳村、洞沟村</t>
  </si>
  <si>
    <t>2023年茨沟镇佛爷岩村、红岩村水毁道路修复项目</t>
  </si>
  <si>
    <t>佛爷岩村水毁修复5处，挡墙修复209米1090立方米；红岩村水毁修复6处，水泥路面修复220米950平方米、挡墙修复210立方米、波形梁护栏维修230米。</t>
  </si>
  <si>
    <t>提升基础设施功能，保障群众安全出行。受益脱贫及监测户525户1766人。项目建成后资产归村集体所有并负责管护。</t>
  </si>
  <si>
    <t>佛爷岩村
红岩村</t>
  </si>
  <si>
    <t>2023年流水镇良田村水毁道路修复项目</t>
  </si>
  <si>
    <t>修复水毁混凝土面板4500平方米，边沟1500米，修复损毁φ0.8米涵洞4道，增设错车道6处。</t>
  </si>
  <si>
    <t>项目建成后彻底解决了全村群众的出行问题，310户1110人的生产生活条件得到改善，其中脱贫户（含监测对象）160户597人。</t>
  </si>
  <si>
    <t>良田村</t>
  </si>
  <si>
    <t>2023年建民街道八树梁村水毁道路修复项目</t>
  </si>
  <si>
    <t>修复道路面板长220米，3.5米宽，厚度18公分，边沟220米，档墙修复120立方米。</t>
  </si>
  <si>
    <t>项目建成后彻底解决了全村群众的出行问题，417户1395人的生产生活条件得到改善，其中脱贫户（含监测对象）217户752人。</t>
  </si>
  <si>
    <t>八树梁村</t>
  </si>
  <si>
    <t xml:space="preserve">    （三）农村供水设施水毁恢复项目（4个）</t>
  </si>
  <si>
    <t>2023年洪山镇乾隆村人饮灾后恢复重建项目</t>
  </si>
  <si>
    <t>乾隆村13至16组人饮工程：重建修复水塔30立方米，管道500米。</t>
  </si>
  <si>
    <t>通过实施该项项目解决65户282人安全饮水问题，其中脱贫及监测户35户152人。</t>
  </si>
  <si>
    <t>2023年流水镇农村安全饮水水毁修复项目</t>
  </si>
  <si>
    <t>香山村新建拦河坝1座、新建集水井1口、新建蕃水池1座、输配水管网1500米。新庄村修复集水井1口,管网200米。学坊垭社区修复集水井1口、管网300米。</t>
  </si>
  <si>
    <t>确保学坊垭社区、新庄村、香山村群众安全饮水正常运行，受益脱贫及监测人口127户442人。</t>
  </si>
  <si>
    <t>学坊垭社区
新庄村
香山村</t>
  </si>
  <si>
    <t>2023年大河镇安全饮水修复工程建设项目</t>
  </si>
  <si>
    <t>修复兴红社区等7处水源地、修复供水管网3000米。</t>
  </si>
  <si>
    <t>改善群众饮水条件，提高参与群众收入水平，带动受益人口9925人，其中脱贫户1682户4788人。</t>
  </si>
  <si>
    <t>兴红社区等</t>
  </si>
  <si>
    <t>2023年茨沟镇佛爷岩等村档护水毁修复、农村供水修复项目</t>
  </si>
  <si>
    <t>佛爷岩村档护水毁修复265米、基础悬空修复9处、过水路面垮塌修复1处；佛爷岩等村水源地修复13处，供水管网修复2650米，水塔修复1座。</t>
  </si>
  <si>
    <t>提升基础设施功能，保障650户群众饮水安全，其中脱贫及监测户400户1700人。</t>
  </si>
  <si>
    <t>佛爷岩村、红岩村、滚子沟村、构家坝村、瓦铺村、二朗村、铁尺村、景家社区、白岩村</t>
  </si>
  <si>
    <t xml:space="preserve">    （四）其他设施水毁恢复项目（1个）</t>
  </si>
  <si>
    <t>2023年建民街道新联村安置点挡墙项目</t>
  </si>
  <si>
    <t>修建毛石墙挡护530立方米，破损路面修复31.5立方米。</t>
  </si>
  <si>
    <r>
      <rPr>
        <sz val="11"/>
        <rFont val="宋体"/>
        <charset val="134"/>
      </rPr>
      <t>通过项目实施，提升群众居住条件，受益脱贫户及监测户32户113人，带动农户务工20户，户均增收</t>
    </r>
    <r>
      <rPr>
        <sz val="11"/>
        <rFont val="Courier New"/>
        <charset val="134"/>
      </rPr>
      <t>500</t>
    </r>
    <r>
      <rPr>
        <sz val="11"/>
        <rFont val="宋体"/>
        <charset val="134"/>
      </rPr>
      <t>元。项目建成后资产归村集体所有并负责管护。</t>
    </r>
  </si>
  <si>
    <t>新联村</t>
  </si>
  <si>
    <t xml:space="preserve">    三、人居环境整治类（15个）</t>
  </si>
  <si>
    <t xml:space="preserve">    （一）重点区域农村垃圾治理项目（13个）</t>
  </si>
  <si>
    <t>2023年茨沟镇重点区域农村垃圾治理项目</t>
  </si>
  <si>
    <t>围绕镇重点区域开展垃圾治理，整治“三堆六乱”，垃圾清运200余吨，提升村容村貌，改善群众生活质量。</t>
  </si>
  <si>
    <t>通过实施垃圾清运，提升人居环境质量，直接收益脱贫人口45户135人。</t>
  </si>
  <si>
    <t>构家坝村、茨口村、柴河村、中心社区</t>
  </si>
  <si>
    <t>2023年关庙镇重点区域农村垃圾治理项目</t>
  </si>
  <si>
    <t>全面开展“三堆六乱”清理行动，实施道路、街巷等重点区域“三堆六乱”专项整治，清理“三堆六乱”62余处，提升村容村貌。</t>
  </si>
  <si>
    <t>通过实施人居环境整治，改善当地群众生活环境，受益群众946户3012人，其中受益脱贫户、监测户40户156人。</t>
  </si>
  <si>
    <t>金星、沈家岭、皂树、捍卫、周台、柑树、吴台、小李、新红、文化等村</t>
  </si>
  <si>
    <t>2023年吉河镇重点区域农村垃圾治理项目</t>
  </si>
  <si>
    <t>围绕重点区域开展垃圾治理，整治“三堆六乱”，清理垃圾约550余吨，提升村容村貌，改善群众生活质量。</t>
  </si>
  <si>
    <t>通过实施集镇生产生活垃圾定点收集、及时清运，无乱堆乱放现象，提升群众生活质量，受益脱贫户20户58人。</t>
  </si>
  <si>
    <t>吉河镇</t>
  </si>
  <si>
    <t>吉河镇集镇</t>
  </si>
  <si>
    <t>2023年建民街道重点区域农村垃圾治理项目</t>
  </si>
  <si>
    <t>围绕镇重点区域开展垃圾治理，整治“三堆六乱”，垃圾清运1860余车次，提升村容村貌，改善群众生活质量。</t>
  </si>
  <si>
    <t>通过实施建民街道办事处新胜村人居环境提升治理项目，改善当地群众生活环境，受益群众321户1344人，其中直接受益脱贫户、监测户8户24人。</t>
  </si>
  <si>
    <t>新胜村</t>
  </si>
  <si>
    <t>2023年江北街道重点区域农村垃圾治理项目</t>
  </si>
  <si>
    <t>围绕重点区域开展垃圾治理，整治“三堆六乱”，垃圾清运33余车,提升村容村貌，改善群众生活质量。</t>
  </si>
  <si>
    <t>通过实施人居环境提升治理项目，改善当地群众生活环境，受益群众608户2301人，其中直接受益脱贫户、监测户12户30人。</t>
  </si>
  <si>
    <t>江北街道</t>
  </si>
  <si>
    <t>长征村</t>
  </si>
  <si>
    <t>2023年流水镇重点区域农村垃圾治理项目</t>
  </si>
  <si>
    <t>全面开展“三堆六乱”清理行动，实施道路、街巷等重点区域“三堆六乱”专项整治，清理“三堆六乱”20余处，提升村容村貌。</t>
  </si>
  <si>
    <t>通过实施人居环境整治，改善当地群众生活环境，受益群众65户200人，其中受益脱贫户、监测户16户44人.</t>
  </si>
  <si>
    <t>流水中心社区</t>
  </si>
  <si>
    <t>2023年石梯镇重点区域农村垃圾治理项目</t>
  </si>
  <si>
    <t>围绕6个重点区域整治“三堆六乱”，实施垃圾清理、外运处理，提升村容村貌，改善群众生活质量。</t>
  </si>
  <si>
    <t>通过实施重点区域人居环境整治，改善群众生活质量，提升村容村貌，受益脱贫户含监测户97户347人。</t>
  </si>
  <si>
    <t>石梯镇</t>
  </si>
  <si>
    <t>双村村</t>
  </si>
  <si>
    <t>2023年谭坝镇重点区域农村垃圾治理项目</t>
  </si>
  <si>
    <t>全镇3个村（社区）村庄环境“脏乱差”整治，改善当地群众生活环境，组织人力物力清理三堆六乱，提升村容村貌。</t>
  </si>
  <si>
    <t>实施全镇3个村（社区）村庄环境“脏乱差”整治，清理三堆六乱，改善群众生活质量，提升村容村貌。受益脱贫及监测户80户243人。</t>
  </si>
  <si>
    <t>谭坝镇</t>
  </si>
  <si>
    <t>松坝社区、谭坝社区、后沟村</t>
  </si>
  <si>
    <t>2023年五里镇重点区域农村垃圾治理项目</t>
  </si>
  <si>
    <t>围绕镇重点区域集中开展“三堆六乱”整治，生活垃圾、白色垃圾以及其他垃圾实施及时清运，组织人力、机械等集中处理1200余车次，提升村容村貌及人居环境。</t>
  </si>
  <si>
    <t>通过实施村庄环境“脏乱差”整治，清理三堆六乱，改善群众生活质量，提升村容村貌。受益群众2158户8151人，其中脱贫户三类户，54户144人。</t>
  </si>
  <si>
    <t>刘营、毛湾、李湾、王坎、龙头、民力、民兴、西桥、营盘、江店、郭家湾、陈家营、牛岔湾、药树垭、牛山</t>
  </si>
  <si>
    <t>2023年县河镇重点区域农村垃圾治理项目</t>
  </si>
  <si>
    <t>县河镇红霞社区清运20余处垃圾30余吨,整治“三堆六乱”，提升村容村貌，改善群众生活质量。</t>
  </si>
  <si>
    <t>提升群众生产生活质量，改善村容村貌,受益脱贫户含监测户10户41人。</t>
  </si>
  <si>
    <t>红霞社区</t>
  </si>
  <si>
    <t>2023年新城街道重点区域农村垃圾治理项目</t>
  </si>
  <si>
    <t>围绕重点区域开展垃圾治理，整治“三堆六乱”，使用人工及机械等清理垃圾769余车次，提升村容村貌，改善群众生活质量。</t>
  </si>
  <si>
    <t>提升群众生产生活质量，改善村容村貌,受益脱贫户含监测户424户1385人。</t>
  </si>
  <si>
    <t>新城街道</t>
  </si>
  <si>
    <t>大树岭村、金川社区、南门社区、高井社区</t>
  </si>
  <si>
    <t>2023年瀛湖镇重点区域农村垃圾治理项目</t>
  </si>
  <si>
    <t>围绕重点区域开展垃圾治理，整治“三堆六乱”，清理垃圾550余吨，提升村容村貌，改善群众生活质量。</t>
  </si>
  <si>
    <t>通过实施镇容镇貌提升项目，生活条件得到改善。促进乡村旅游业发展，受益脱贫户20户65人。</t>
  </si>
  <si>
    <t>瀛湖镇</t>
  </si>
  <si>
    <t>瀛湖镇集镇</t>
  </si>
  <si>
    <t>2023年张滩镇重点区域农村垃圾治理项目</t>
  </si>
  <si>
    <t>围绕重点区域开展垃圾治理，清运垃圾360余车，不断提高村容村貌，提高群众生活质量。</t>
  </si>
  <si>
    <t>项目建成后将实现生活垃圾集中清运处理，村容村貌明显提升，2502户5993人生活条件得到改善。其中脱贫户、监测户150户462人。</t>
  </si>
  <si>
    <t>张滩镇</t>
  </si>
  <si>
    <t>张滩社区、汪岭社区、余湾社区</t>
  </si>
  <si>
    <t xml:space="preserve">    （二）人居环境提升项目（2个）</t>
  </si>
  <si>
    <t>2023年关庙镇人居环境提升项目</t>
  </si>
  <si>
    <t>“整治捍卫、金星、沈家岭等村（社区）“三堆六乱”200处；汪湾、大垭、杨寨村安装路灯100盏；修复柑树、大垭、曾岭等村破损路面10处，垃圾分类屋购安10个”。</t>
  </si>
  <si>
    <t>通过项目建设，实现垃圾分类处理，及时清运，改善群众居住环境，提升村容村貌，受益脱贫户及监测户43户198人，项目建成后资产归村集体所有并负责管护。</t>
  </si>
  <si>
    <t>杨寨、大垭、捍卫、龙王泉等村</t>
  </si>
  <si>
    <t>2023关庙镇老龙村人居环境整治提升项目</t>
  </si>
  <si>
    <t>1.生活垃圾配套设施：修建钢结构垃圾分类房10处，砖混结构垃圾房4处，购置垃圾桶60个，电动挂桶垃圾车2辆。2.公共区域的环境提升：实施老龙河沿岸、村口及村委会周边绿化。</t>
  </si>
  <si>
    <t>通过项目建设，实现垃圾分类处理，及时清运，改善群众居住环境，提升村容村貌，受益脱贫户及监测户150户458人，项目建成后资产归村集体所有并负责管护。</t>
  </si>
  <si>
    <t>老龙村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</si>
</sst>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6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2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7" fillId="17" borderId="1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3" fillId="29" borderId="19" applyNumberFormat="false" applyAlignment="false" applyProtection="false">
      <alignment vertical="center"/>
    </xf>
    <xf numFmtId="0" fontId="29" fillId="17" borderId="20" applyNumberFormat="false" applyAlignment="false" applyProtection="false">
      <alignment vertical="center"/>
    </xf>
    <xf numFmtId="0" fontId="31" fillId="28" borderId="21" applyNumberFormat="false" applyAlignment="false" applyProtection="false">
      <alignment vertical="center"/>
    </xf>
    <xf numFmtId="0" fontId="35" fillId="0" borderId="22" applyNumberFormat="false" applyFill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left" vertical="center" wrapText="true"/>
    </xf>
    <xf numFmtId="49" fontId="8" fillId="0" borderId="6" xfId="0" applyNumberFormat="true" applyFont="true" applyFill="true" applyBorder="true" applyAlignment="true">
      <alignment horizontal="left" vertical="center" wrapText="true"/>
    </xf>
    <xf numFmtId="49" fontId="6" fillId="0" borderId="5" xfId="0" applyNumberFormat="true" applyFont="true" applyFill="true" applyBorder="true" applyAlignment="true">
      <alignment horizontal="left" vertical="center" wrapText="true"/>
    </xf>
    <xf numFmtId="49" fontId="6" fillId="0" borderId="6" xfId="0" applyNumberFormat="true" applyFont="true" applyFill="true" applyBorder="true" applyAlignment="true">
      <alignment horizontal="left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9" fontId="6" fillId="0" borderId="7" xfId="0" applyNumberFormat="true" applyFont="true" applyFill="true" applyBorder="true" applyAlignment="true">
      <alignment horizontal="left" vertical="center" wrapText="true"/>
    </xf>
    <xf numFmtId="49" fontId="6" fillId="0" borderId="8" xfId="0" applyNumberFormat="true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6" fillId="0" borderId="7" xfId="0" applyNumberFormat="true" applyFont="true" applyFill="true" applyBorder="true" applyAlignment="true">
      <alignment horizontal="left" vertical="center" wrapText="true"/>
    </xf>
    <xf numFmtId="0" fontId="6" fillId="0" borderId="8" xfId="0" applyNumberFormat="true" applyFont="true" applyFill="true" applyBorder="true" applyAlignment="true">
      <alignment horizontal="left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horizontal="left" vertical="center" wrapText="true"/>
    </xf>
    <xf numFmtId="0" fontId="6" fillId="0" borderId="6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5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5" xfId="0" applyNumberFormat="true" applyFont="true" applyFill="true" applyBorder="true" applyAlignment="true">
      <alignment horizontal="left" vertical="center" wrapText="true"/>
    </xf>
    <xf numFmtId="0" fontId="8" fillId="0" borderId="6" xfId="0" applyNumberFormat="true" applyFont="true" applyFill="true" applyBorder="true" applyAlignment="true">
      <alignment horizontal="left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left" vertical="center"/>
    </xf>
    <xf numFmtId="0" fontId="11" fillId="0" borderId="6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49" fontId="6" fillId="0" borderId="6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49" fontId="6" fillId="0" borderId="8" xfId="0" applyNumberFormat="true" applyFont="true" applyFill="true" applyBorder="true" applyAlignment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6" fillId="0" borderId="6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12" fillId="0" borderId="2" xfId="0" applyNumberFormat="true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7" fillId="0" borderId="14" xfId="0" applyFont="true" applyFill="true" applyBorder="true" applyAlignment="true">
      <alignment horizontal="center" vertical="center" wrapText="true"/>
    </xf>
    <xf numFmtId="0" fontId="8" fillId="0" borderId="6" xfId="0" applyNumberFormat="true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/>
    </xf>
    <xf numFmtId="177" fontId="4" fillId="0" borderId="0" xfId="0" applyNumberFormat="true" applyFont="true" applyFill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 wrapText="true"/>
    </xf>
    <xf numFmtId="49" fontId="8" fillId="0" borderId="12" xfId="0" applyNumberFormat="true" applyFont="true" applyFill="true" applyBorder="true" applyAlignment="true">
      <alignment horizontal="left" vertical="center" wrapText="true"/>
    </xf>
    <xf numFmtId="49" fontId="6" fillId="0" borderId="12" xfId="0" applyNumberFormat="true" applyFont="true" applyFill="true" applyBorder="true" applyAlignment="true">
      <alignment horizontal="left" vertical="center" wrapText="true"/>
    </xf>
    <xf numFmtId="49" fontId="6" fillId="0" borderId="11" xfId="0" applyNumberFormat="true" applyFont="true" applyFill="true" applyBorder="true" applyAlignment="true">
      <alignment horizontal="left" vertical="center" wrapText="true"/>
    </xf>
    <xf numFmtId="0" fontId="6" fillId="0" borderId="11" xfId="0" applyNumberFormat="true" applyFont="true" applyFill="true" applyBorder="true" applyAlignment="true">
      <alignment horizontal="left" vertical="center" wrapText="true"/>
    </xf>
    <xf numFmtId="0" fontId="6" fillId="0" borderId="12" xfId="0" applyNumberFormat="true" applyFont="true" applyFill="true" applyBorder="true" applyAlignment="true">
      <alignment horizontal="left" vertical="center" wrapText="true"/>
    </xf>
    <xf numFmtId="0" fontId="0" fillId="0" borderId="2" xfId="0" applyFont="true" applyFill="true" applyBorder="true">
      <alignment vertical="center"/>
    </xf>
    <xf numFmtId="0" fontId="8" fillId="0" borderId="12" xfId="0" applyNumberFormat="true" applyFont="true" applyFill="true" applyBorder="true" applyAlignment="true">
      <alignment horizontal="left" vertical="center" wrapText="true"/>
    </xf>
    <xf numFmtId="0" fontId="11" fillId="0" borderId="12" xfId="0" applyFont="true" applyFill="true" applyBorder="true" applyAlignment="true">
      <alignment horizontal="left" vertical="center"/>
    </xf>
    <xf numFmtId="0" fontId="1" fillId="0" borderId="0" xfId="0" applyNumberFormat="true" applyFont="true" applyFill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4" fillId="0" borderId="2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Alignment="true">
      <alignment horizontal="center" vertical="center" wrapText="true"/>
    </xf>
    <xf numFmtId="0" fontId="5" fillId="0" borderId="0" xfId="36" applyNumberFormat="true" applyFont="true" applyFill="true" applyAlignment="true">
      <alignment horizontal="center" vertical="center" wrapText="true"/>
    </xf>
    <xf numFmtId="0" fontId="6" fillId="0" borderId="0" xfId="36" applyNumberFormat="true" applyFont="true" applyFill="true" applyAlignment="true">
      <alignment horizontal="center" vertical="center" wrapText="true"/>
    </xf>
    <xf numFmtId="0" fontId="5" fillId="0" borderId="1" xfId="36" applyNumberFormat="true" applyFont="true" applyFill="true" applyBorder="true" applyAlignment="true">
      <alignment horizontal="center" vertical="center" wrapText="true"/>
    </xf>
    <xf numFmtId="0" fontId="6" fillId="0" borderId="1" xfId="36" applyNumberFormat="true" applyFont="true" applyFill="true" applyBorder="true" applyAlignment="true">
      <alignment horizontal="center" vertical="center" wrapText="true"/>
    </xf>
    <xf numFmtId="0" fontId="5" fillId="0" borderId="3" xfId="36" applyNumberFormat="true" applyFont="true" applyFill="true" applyBorder="true" applyAlignment="true">
      <alignment horizontal="center" vertical="center" wrapText="true"/>
    </xf>
    <xf numFmtId="0" fontId="6" fillId="0" borderId="3" xfId="36" applyNumberFormat="true" applyFont="true" applyFill="true" applyBorder="true" applyAlignment="true">
      <alignment horizontal="center" vertical="center" wrapText="true"/>
    </xf>
    <xf numFmtId="0" fontId="5" fillId="0" borderId="4" xfId="36" applyNumberFormat="true" applyFont="true" applyFill="true" applyBorder="true" applyAlignment="true">
      <alignment horizontal="center" vertical="center" wrapText="true"/>
    </xf>
    <xf numFmtId="0" fontId="6" fillId="0" borderId="4" xfId="36" applyNumberFormat="true" applyFont="true" applyFill="true" applyBorder="true" applyAlignment="true">
      <alignment horizontal="center" vertical="center" wrapText="true"/>
    </xf>
    <xf numFmtId="0" fontId="7" fillId="0" borderId="2" xfId="9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 10 10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63"/>
  <sheetViews>
    <sheetView tabSelected="1" zoomScale="80" zoomScaleNormal="80" workbookViewId="0">
      <pane ySplit="7" topLeftCell="A8" activePane="bottomLeft" state="frozen"/>
      <selection/>
      <selection pane="bottomLeft" activeCell="U5" sqref="U5"/>
    </sheetView>
  </sheetViews>
  <sheetFormatPr defaultColWidth="9" defaultRowHeight="13.5"/>
  <cols>
    <col min="1" max="1" width="5.46666666666667" style="5" customWidth="true"/>
    <col min="2" max="2" width="19.6666666666667" style="6" customWidth="true"/>
    <col min="3" max="3" width="47" style="6" customWidth="true"/>
    <col min="4" max="4" width="8.55833333333333" style="7" customWidth="true"/>
    <col min="5" max="5" width="24.1083333333333" style="8" customWidth="true"/>
    <col min="6" max="6" width="7.13333333333333" style="8" customWidth="true"/>
    <col min="7" max="7" width="14.225" style="7" customWidth="true"/>
    <col min="8" max="9" width="6.33333333333333" style="8" customWidth="true"/>
    <col min="10" max="10" width="15.275" style="9" customWidth="true"/>
    <col min="11" max="11" width="13" style="9" customWidth="true"/>
    <col min="12" max="12" width="12.3333333333333" style="9" customWidth="true"/>
    <col min="13" max="13" width="11.9416666666667" style="9" customWidth="true"/>
    <col min="14" max="14" width="5.33333333333333" style="9" customWidth="true"/>
    <col min="15" max="15" width="12.3583333333333" style="9" customWidth="true"/>
    <col min="16" max="16" width="7" style="9" customWidth="true"/>
    <col min="17" max="18" width="6.63333333333333" style="7" customWidth="true"/>
    <col min="19" max="19" width="5.10833333333333" style="7" customWidth="true"/>
    <col min="20" max="16384" width="9" style="1"/>
  </cols>
  <sheetData>
    <row r="1" s="1" customFormat="true" ht="31" customHeight="true" spans="1:19">
      <c r="A1" s="10" t="s">
        <v>0</v>
      </c>
      <c r="B1" s="10"/>
      <c r="C1" s="6"/>
      <c r="D1" s="7"/>
      <c r="E1" s="8"/>
      <c r="F1" s="8"/>
      <c r="G1" s="7"/>
      <c r="H1" s="8"/>
      <c r="I1" s="8"/>
      <c r="J1" s="9"/>
      <c r="K1" s="9"/>
      <c r="L1" s="9"/>
      <c r="M1" s="9"/>
      <c r="N1" s="9"/>
      <c r="O1" s="9"/>
      <c r="P1" s="9"/>
      <c r="Q1" s="7"/>
      <c r="R1" s="7"/>
      <c r="S1" s="7"/>
    </row>
    <row r="2" s="1" customFormat="true" ht="38" customHeight="true" spans="1:19">
      <c r="A2" s="11" t="s">
        <v>1</v>
      </c>
      <c r="B2" s="12"/>
      <c r="C2" s="12"/>
      <c r="D2" s="11"/>
      <c r="E2" s="11"/>
      <c r="F2" s="11"/>
      <c r="G2" s="11"/>
      <c r="H2" s="52"/>
      <c r="I2" s="52"/>
      <c r="J2" s="75"/>
      <c r="K2" s="75"/>
      <c r="L2" s="75"/>
      <c r="M2" s="75"/>
      <c r="N2" s="75"/>
      <c r="O2" s="75"/>
      <c r="P2" s="75"/>
      <c r="Q2" s="11"/>
      <c r="R2" s="93"/>
      <c r="S2" s="11"/>
    </row>
    <row r="3" s="2" customFormat="true" ht="24" customHeight="true" spans="1:19">
      <c r="A3" s="13" t="s">
        <v>2</v>
      </c>
      <c r="B3" s="14"/>
      <c r="C3" s="1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4" t="s">
        <v>3</v>
      </c>
      <c r="R3" s="95"/>
      <c r="S3" s="94"/>
    </row>
    <row r="4" s="1" customFormat="true" ht="24" customHeight="true" spans="1:19">
      <c r="A4" s="15" t="s">
        <v>4</v>
      </c>
      <c r="B4" s="15" t="s">
        <v>5</v>
      </c>
      <c r="C4" s="15" t="s">
        <v>6</v>
      </c>
      <c r="D4" s="16" t="s">
        <v>7</v>
      </c>
      <c r="E4" s="16" t="s">
        <v>8</v>
      </c>
      <c r="F4" s="53" t="s">
        <v>9</v>
      </c>
      <c r="G4" s="54"/>
      <c r="H4" s="55" t="s">
        <v>10</v>
      </c>
      <c r="I4" s="76"/>
      <c r="J4" s="77" t="s">
        <v>11</v>
      </c>
      <c r="K4" s="77"/>
      <c r="L4" s="77"/>
      <c r="M4" s="77"/>
      <c r="N4" s="77"/>
      <c r="O4" s="77"/>
      <c r="P4" s="77"/>
      <c r="Q4" s="96" t="s">
        <v>12</v>
      </c>
      <c r="R4" s="97" t="s">
        <v>13</v>
      </c>
      <c r="S4" s="96" t="s">
        <v>14</v>
      </c>
    </row>
    <row r="5" s="1" customFormat="true" ht="24" customHeight="true" spans="1:19">
      <c r="A5" s="17"/>
      <c r="B5" s="17"/>
      <c r="C5" s="17"/>
      <c r="D5" s="16"/>
      <c r="E5" s="16"/>
      <c r="F5" s="56"/>
      <c r="G5" s="57"/>
      <c r="H5" s="55"/>
      <c r="I5" s="76"/>
      <c r="J5" s="77" t="s">
        <v>15</v>
      </c>
      <c r="K5" s="77" t="s">
        <v>16</v>
      </c>
      <c r="L5" s="77"/>
      <c r="M5" s="77"/>
      <c r="N5" s="77"/>
      <c r="O5" s="77"/>
      <c r="P5" s="88" t="s">
        <v>17</v>
      </c>
      <c r="Q5" s="98"/>
      <c r="R5" s="99"/>
      <c r="S5" s="98"/>
    </row>
    <row r="6" s="1" customFormat="true" ht="24" customHeight="true" spans="1:19">
      <c r="A6" s="18"/>
      <c r="B6" s="18"/>
      <c r="C6" s="18"/>
      <c r="D6" s="16"/>
      <c r="E6" s="16"/>
      <c r="F6" s="58" t="s">
        <v>18</v>
      </c>
      <c r="G6" s="16" t="s">
        <v>19</v>
      </c>
      <c r="H6" s="55" t="s">
        <v>20</v>
      </c>
      <c r="I6" s="76" t="s">
        <v>21</v>
      </c>
      <c r="J6" s="77"/>
      <c r="K6" s="77" t="s">
        <v>22</v>
      </c>
      <c r="L6" s="77" t="s">
        <v>23</v>
      </c>
      <c r="M6" s="77" t="s">
        <v>24</v>
      </c>
      <c r="N6" s="77" t="s">
        <v>25</v>
      </c>
      <c r="O6" s="77" t="s">
        <v>26</v>
      </c>
      <c r="P6" s="89"/>
      <c r="Q6" s="100"/>
      <c r="R6" s="101"/>
      <c r="S6" s="100"/>
    </row>
    <row r="7" s="3" customFormat="true" ht="39" customHeight="true" spans="1:19">
      <c r="A7" s="19" t="s">
        <v>15</v>
      </c>
      <c r="B7" s="19"/>
      <c r="C7" s="20" t="s">
        <v>27</v>
      </c>
      <c r="D7" s="21"/>
      <c r="E7" s="21"/>
      <c r="F7" s="21"/>
      <c r="G7" s="21"/>
      <c r="H7" s="21"/>
      <c r="I7" s="78"/>
      <c r="J7" s="37">
        <f t="shared" ref="J7:P7" si="0">J8+J22+J45</f>
        <v>1767.583291</v>
      </c>
      <c r="K7" s="37">
        <f t="shared" si="0"/>
        <v>1767.583291</v>
      </c>
      <c r="L7" s="37">
        <f t="shared" si="0"/>
        <v>467.97</v>
      </c>
      <c r="M7" s="37">
        <f t="shared" si="0"/>
        <v>56.113291</v>
      </c>
      <c r="N7" s="37">
        <f t="shared" si="0"/>
        <v>0</v>
      </c>
      <c r="O7" s="37">
        <f t="shared" si="0"/>
        <v>1243.5</v>
      </c>
      <c r="P7" s="37">
        <f t="shared" si="0"/>
        <v>0</v>
      </c>
      <c r="Q7" s="31"/>
      <c r="R7" s="31"/>
      <c r="S7" s="31"/>
    </row>
    <row r="8" s="3" customFormat="true" ht="30" customHeight="true" spans="1:19">
      <c r="A8" s="22" t="s">
        <v>28</v>
      </c>
      <c r="B8" s="23"/>
      <c r="C8" s="23"/>
      <c r="D8" s="23"/>
      <c r="E8" s="23"/>
      <c r="F8" s="59"/>
      <c r="G8" s="23"/>
      <c r="H8" s="23"/>
      <c r="I8" s="79"/>
      <c r="J8" s="37">
        <f t="shared" ref="J8:O8" si="1">J9+J18+J20</f>
        <v>619.383291</v>
      </c>
      <c r="K8" s="37">
        <f t="shared" si="1"/>
        <v>619.383291</v>
      </c>
      <c r="L8" s="37">
        <f t="shared" si="1"/>
        <v>383.97</v>
      </c>
      <c r="M8" s="37">
        <f t="shared" si="1"/>
        <v>22.413291</v>
      </c>
      <c r="N8" s="37">
        <f t="shared" si="1"/>
        <v>0</v>
      </c>
      <c r="O8" s="37">
        <f t="shared" si="1"/>
        <v>213</v>
      </c>
      <c r="P8" s="37">
        <v>0</v>
      </c>
      <c r="Q8" s="31"/>
      <c r="R8" s="31"/>
      <c r="S8" s="31"/>
    </row>
    <row r="9" s="3" customFormat="true" ht="30" customHeight="true" spans="1:19">
      <c r="A9" s="24" t="s">
        <v>29</v>
      </c>
      <c r="B9" s="25"/>
      <c r="C9" s="25"/>
      <c r="D9" s="25"/>
      <c r="E9" s="25"/>
      <c r="F9" s="60"/>
      <c r="G9" s="25"/>
      <c r="H9" s="25"/>
      <c r="I9" s="80"/>
      <c r="J9" s="37">
        <f t="shared" ref="J9:O9" si="2">SUM(J10:J17)</f>
        <v>583.383291</v>
      </c>
      <c r="K9" s="37">
        <f t="shared" si="2"/>
        <v>583.383291</v>
      </c>
      <c r="L9" s="37">
        <f t="shared" si="2"/>
        <v>357.97</v>
      </c>
      <c r="M9" s="37">
        <f t="shared" si="2"/>
        <v>22.413291</v>
      </c>
      <c r="N9" s="37">
        <f t="shared" si="2"/>
        <v>0</v>
      </c>
      <c r="O9" s="37">
        <f t="shared" si="2"/>
        <v>203</v>
      </c>
      <c r="P9" s="37">
        <v>0</v>
      </c>
      <c r="Q9" s="31"/>
      <c r="R9" s="31"/>
      <c r="S9" s="31"/>
    </row>
    <row r="10" s="3" customFormat="true" ht="110" customHeight="true" spans="1:19">
      <c r="A10" s="26">
        <v>1</v>
      </c>
      <c r="B10" s="27" t="s">
        <v>30</v>
      </c>
      <c r="C10" s="28" t="s">
        <v>31</v>
      </c>
      <c r="D10" s="28" t="s">
        <v>32</v>
      </c>
      <c r="E10" s="28" t="s">
        <v>33</v>
      </c>
      <c r="F10" s="28" t="s">
        <v>34</v>
      </c>
      <c r="G10" s="28" t="s">
        <v>35</v>
      </c>
      <c r="H10" s="28">
        <v>27</v>
      </c>
      <c r="I10" s="28">
        <v>74</v>
      </c>
      <c r="J10" s="37">
        <v>10</v>
      </c>
      <c r="K10" s="37">
        <v>10</v>
      </c>
      <c r="L10" s="26">
        <v>10</v>
      </c>
      <c r="M10" s="26">
        <v>0</v>
      </c>
      <c r="N10" s="26">
        <v>0</v>
      </c>
      <c r="O10" s="26">
        <v>0</v>
      </c>
      <c r="P10" s="26">
        <v>0</v>
      </c>
      <c r="Q10" s="28" t="s">
        <v>34</v>
      </c>
      <c r="R10" s="28" t="s">
        <v>36</v>
      </c>
      <c r="S10" s="28" t="s">
        <v>37</v>
      </c>
    </row>
    <row r="11" s="3" customFormat="true" ht="96" customHeight="true" spans="1:19">
      <c r="A11" s="26">
        <v>2</v>
      </c>
      <c r="B11" s="29" t="s">
        <v>38</v>
      </c>
      <c r="C11" s="28" t="s">
        <v>39</v>
      </c>
      <c r="D11" s="28" t="s">
        <v>32</v>
      </c>
      <c r="E11" s="28" t="s">
        <v>40</v>
      </c>
      <c r="F11" s="28" t="s">
        <v>41</v>
      </c>
      <c r="G11" s="28" t="s">
        <v>42</v>
      </c>
      <c r="H11" s="28">
        <v>8</v>
      </c>
      <c r="I11" s="28">
        <v>29</v>
      </c>
      <c r="J11" s="37">
        <v>30</v>
      </c>
      <c r="K11" s="37">
        <v>30</v>
      </c>
      <c r="L11" s="26">
        <v>30</v>
      </c>
      <c r="M11" s="26">
        <v>0</v>
      </c>
      <c r="N11" s="26">
        <v>0</v>
      </c>
      <c r="O11" s="26">
        <v>0</v>
      </c>
      <c r="P11" s="26">
        <v>0</v>
      </c>
      <c r="Q11" s="28" t="s">
        <v>41</v>
      </c>
      <c r="R11" s="45" t="s">
        <v>36</v>
      </c>
      <c r="S11" s="28" t="s">
        <v>37</v>
      </c>
    </row>
    <row r="12" s="3" customFormat="true" ht="106" customHeight="true" spans="1:19">
      <c r="A12" s="26">
        <v>3</v>
      </c>
      <c r="B12" s="29" t="s">
        <v>43</v>
      </c>
      <c r="C12" s="28" t="s">
        <v>44</v>
      </c>
      <c r="D12" s="28" t="s">
        <v>32</v>
      </c>
      <c r="E12" s="28" t="s">
        <v>45</v>
      </c>
      <c r="F12" s="28" t="s">
        <v>46</v>
      </c>
      <c r="G12" s="28" t="s">
        <v>47</v>
      </c>
      <c r="H12" s="61">
        <v>21</v>
      </c>
      <c r="I12" s="61">
        <v>58</v>
      </c>
      <c r="J12" s="37">
        <v>98</v>
      </c>
      <c r="K12" s="37">
        <v>98</v>
      </c>
      <c r="L12" s="26">
        <v>80</v>
      </c>
      <c r="M12" s="26">
        <v>0</v>
      </c>
      <c r="N12" s="26">
        <v>0</v>
      </c>
      <c r="O12" s="26">
        <v>18</v>
      </c>
      <c r="P12" s="26">
        <v>0</v>
      </c>
      <c r="Q12" s="28" t="s">
        <v>46</v>
      </c>
      <c r="R12" s="45" t="s">
        <v>36</v>
      </c>
      <c r="S12" s="28" t="s">
        <v>48</v>
      </c>
    </row>
    <row r="13" s="3" customFormat="true" ht="186" customHeight="true" spans="1:19">
      <c r="A13" s="26">
        <v>4</v>
      </c>
      <c r="B13" s="29" t="s">
        <v>49</v>
      </c>
      <c r="C13" s="30" t="s">
        <v>50</v>
      </c>
      <c r="D13" s="28" t="s">
        <v>32</v>
      </c>
      <c r="E13" s="28" t="s">
        <v>51</v>
      </c>
      <c r="F13" s="28" t="s">
        <v>52</v>
      </c>
      <c r="G13" s="28" t="s">
        <v>53</v>
      </c>
      <c r="H13" s="28">
        <v>30</v>
      </c>
      <c r="I13" s="28">
        <v>110</v>
      </c>
      <c r="J13" s="37">
        <v>99.72</v>
      </c>
      <c r="K13" s="37">
        <v>99.72</v>
      </c>
      <c r="L13" s="26">
        <v>99.72</v>
      </c>
      <c r="M13" s="26">
        <v>0</v>
      </c>
      <c r="N13" s="26">
        <v>0</v>
      </c>
      <c r="O13" s="26">
        <v>0</v>
      </c>
      <c r="P13" s="26">
        <v>0</v>
      </c>
      <c r="Q13" s="28" t="s">
        <v>52</v>
      </c>
      <c r="R13" s="45" t="s">
        <v>36</v>
      </c>
      <c r="S13" s="28" t="s">
        <v>54</v>
      </c>
    </row>
    <row r="14" s="3" customFormat="true" ht="115" customHeight="true" spans="1:19">
      <c r="A14" s="26">
        <v>5</v>
      </c>
      <c r="B14" s="29" t="s">
        <v>55</v>
      </c>
      <c r="C14" s="28" t="s">
        <v>56</v>
      </c>
      <c r="D14" s="28" t="s">
        <v>32</v>
      </c>
      <c r="E14" s="28" t="s">
        <v>57</v>
      </c>
      <c r="F14" s="28" t="s">
        <v>58</v>
      </c>
      <c r="G14" s="61" t="s">
        <v>59</v>
      </c>
      <c r="H14" s="28">
        <v>28</v>
      </c>
      <c r="I14" s="28">
        <v>103</v>
      </c>
      <c r="J14" s="37">
        <v>115</v>
      </c>
      <c r="K14" s="37">
        <v>115</v>
      </c>
      <c r="L14" s="26">
        <v>0</v>
      </c>
      <c r="M14" s="26">
        <v>0</v>
      </c>
      <c r="N14" s="26">
        <v>0</v>
      </c>
      <c r="O14" s="26">
        <v>115</v>
      </c>
      <c r="P14" s="26">
        <v>0</v>
      </c>
      <c r="Q14" s="28" t="s">
        <v>58</v>
      </c>
      <c r="R14" s="45" t="s">
        <v>36</v>
      </c>
      <c r="S14" s="28" t="s">
        <v>60</v>
      </c>
    </row>
    <row r="15" s="3" customFormat="true" ht="88" customHeight="true" spans="1:19">
      <c r="A15" s="26">
        <v>6</v>
      </c>
      <c r="B15" s="29" t="s">
        <v>61</v>
      </c>
      <c r="C15" s="28" t="s">
        <v>62</v>
      </c>
      <c r="D15" s="28" t="s">
        <v>32</v>
      </c>
      <c r="E15" s="28" t="s">
        <v>63</v>
      </c>
      <c r="F15" s="28" t="s">
        <v>41</v>
      </c>
      <c r="G15" s="28" t="s">
        <v>64</v>
      </c>
      <c r="H15" s="62">
        <v>200</v>
      </c>
      <c r="I15" s="62">
        <v>700</v>
      </c>
      <c r="J15" s="37">
        <v>80.413291</v>
      </c>
      <c r="K15" s="37">
        <v>80.413291</v>
      </c>
      <c r="L15" s="26">
        <v>58</v>
      </c>
      <c r="M15" s="26">
        <v>22.413291</v>
      </c>
      <c r="N15" s="26">
        <v>0</v>
      </c>
      <c r="O15" s="26">
        <v>0</v>
      </c>
      <c r="P15" s="26">
        <v>0</v>
      </c>
      <c r="Q15" s="28" t="s">
        <v>41</v>
      </c>
      <c r="R15" s="45" t="s">
        <v>36</v>
      </c>
      <c r="S15" s="28" t="s">
        <v>65</v>
      </c>
    </row>
    <row r="16" s="3" customFormat="true" ht="122" customHeight="true" spans="1:19">
      <c r="A16" s="26">
        <v>7</v>
      </c>
      <c r="B16" s="29" t="s">
        <v>66</v>
      </c>
      <c r="C16" s="31" t="s">
        <v>67</v>
      </c>
      <c r="D16" s="28" t="s">
        <v>32</v>
      </c>
      <c r="E16" s="31" t="s">
        <v>68</v>
      </c>
      <c r="F16" s="63" t="s">
        <v>41</v>
      </c>
      <c r="G16" s="63" t="s">
        <v>69</v>
      </c>
      <c r="H16" s="63">
        <v>23</v>
      </c>
      <c r="I16" s="63">
        <v>69</v>
      </c>
      <c r="J16" s="37">
        <v>70</v>
      </c>
      <c r="K16" s="37">
        <v>70</v>
      </c>
      <c r="L16" s="26">
        <v>0</v>
      </c>
      <c r="M16" s="26">
        <v>0</v>
      </c>
      <c r="N16" s="26">
        <v>0</v>
      </c>
      <c r="O16" s="37">
        <v>70</v>
      </c>
      <c r="P16" s="37">
        <v>0</v>
      </c>
      <c r="Q16" s="28" t="s">
        <v>41</v>
      </c>
      <c r="R16" s="45" t="s">
        <v>36</v>
      </c>
      <c r="S16" s="28" t="s">
        <v>60</v>
      </c>
    </row>
    <row r="17" s="3" customFormat="true" ht="122" customHeight="true" spans="1:19">
      <c r="A17" s="26">
        <v>8</v>
      </c>
      <c r="B17" s="29" t="s">
        <v>70</v>
      </c>
      <c r="C17" s="31" t="s">
        <v>71</v>
      </c>
      <c r="D17" s="28" t="s">
        <v>32</v>
      </c>
      <c r="E17" s="31" t="s">
        <v>72</v>
      </c>
      <c r="F17" s="63" t="s">
        <v>73</v>
      </c>
      <c r="G17" s="63" t="s">
        <v>74</v>
      </c>
      <c r="H17" s="63">
        <v>273</v>
      </c>
      <c r="I17" s="63">
        <v>901</v>
      </c>
      <c r="J17" s="37">
        <v>80.25</v>
      </c>
      <c r="K17" s="37">
        <v>80.25</v>
      </c>
      <c r="L17" s="37">
        <v>80.25</v>
      </c>
      <c r="M17" s="26">
        <v>0</v>
      </c>
      <c r="N17" s="26">
        <v>0</v>
      </c>
      <c r="O17" s="26">
        <v>0</v>
      </c>
      <c r="P17" s="37">
        <v>0</v>
      </c>
      <c r="Q17" s="31" t="s">
        <v>73</v>
      </c>
      <c r="R17" s="45" t="s">
        <v>36</v>
      </c>
      <c r="S17" s="28" t="s">
        <v>54</v>
      </c>
    </row>
    <row r="18" s="3" customFormat="true" ht="30" customHeight="true" spans="1:19">
      <c r="A18" s="32" t="s">
        <v>75</v>
      </c>
      <c r="B18" s="33"/>
      <c r="C18" s="33"/>
      <c r="D18" s="33"/>
      <c r="E18" s="33"/>
      <c r="F18" s="64"/>
      <c r="G18" s="33"/>
      <c r="H18" s="33"/>
      <c r="I18" s="81"/>
      <c r="J18" s="37">
        <v>10</v>
      </c>
      <c r="K18" s="37">
        <v>10</v>
      </c>
      <c r="L18" s="37">
        <v>0</v>
      </c>
      <c r="M18" s="37">
        <v>0</v>
      </c>
      <c r="N18" s="37">
        <v>0</v>
      </c>
      <c r="O18" s="37">
        <v>10</v>
      </c>
      <c r="P18" s="37">
        <v>0</v>
      </c>
      <c r="Q18" s="28"/>
      <c r="R18" s="28"/>
      <c r="S18" s="28"/>
    </row>
    <row r="19" s="3" customFormat="true" ht="69" customHeight="true" spans="1:19">
      <c r="A19" s="26">
        <v>1</v>
      </c>
      <c r="B19" s="26" t="s">
        <v>76</v>
      </c>
      <c r="C19" s="34" t="s">
        <v>77</v>
      </c>
      <c r="D19" s="28" t="s">
        <v>32</v>
      </c>
      <c r="E19" s="34" t="s">
        <v>78</v>
      </c>
      <c r="F19" s="65" t="s">
        <v>79</v>
      </c>
      <c r="G19" s="65" t="s">
        <v>80</v>
      </c>
      <c r="H19" s="66">
        <v>200</v>
      </c>
      <c r="I19" s="66">
        <v>600</v>
      </c>
      <c r="J19" s="37">
        <v>10</v>
      </c>
      <c r="K19" s="37">
        <v>10</v>
      </c>
      <c r="L19" s="26">
        <v>0</v>
      </c>
      <c r="M19" s="26">
        <v>0</v>
      </c>
      <c r="N19" s="26">
        <v>0</v>
      </c>
      <c r="O19" s="90">
        <v>10</v>
      </c>
      <c r="P19" s="26">
        <v>0</v>
      </c>
      <c r="Q19" s="65" t="s">
        <v>81</v>
      </c>
      <c r="R19" s="65" t="s">
        <v>81</v>
      </c>
      <c r="S19" s="28" t="s">
        <v>60</v>
      </c>
    </row>
    <row r="20" s="3" customFormat="true" ht="28" customHeight="true" spans="1:19">
      <c r="A20" s="35" t="s">
        <v>82</v>
      </c>
      <c r="B20" s="36"/>
      <c r="C20" s="36"/>
      <c r="D20" s="36"/>
      <c r="E20" s="36"/>
      <c r="F20" s="36"/>
      <c r="G20" s="36"/>
      <c r="H20" s="36"/>
      <c r="I20" s="82"/>
      <c r="J20" s="37">
        <v>26</v>
      </c>
      <c r="K20" s="37">
        <v>26</v>
      </c>
      <c r="L20" s="37">
        <v>26</v>
      </c>
      <c r="M20" s="37">
        <v>0</v>
      </c>
      <c r="N20" s="37">
        <v>0</v>
      </c>
      <c r="O20" s="37">
        <v>0</v>
      </c>
      <c r="P20" s="37">
        <v>0</v>
      </c>
      <c r="Q20" s="28"/>
      <c r="R20" s="28"/>
      <c r="S20" s="28"/>
    </row>
    <row r="21" s="3" customFormat="true" ht="99" customHeight="true" spans="1:19">
      <c r="A21" s="37">
        <v>1</v>
      </c>
      <c r="B21" s="37" t="s">
        <v>83</v>
      </c>
      <c r="C21" s="38" t="s">
        <v>84</v>
      </c>
      <c r="D21" s="28" t="s">
        <v>32</v>
      </c>
      <c r="E21" s="38" t="s">
        <v>85</v>
      </c>
      <c r="F21" s="31" t="s">
        <v>86</v>
      </c>
      <c r="G21" s="31" t="s">
        <v>87</v>
      </c>
      <c r="H21" s="61">
        <v>500</v>
      </c>
      <c r="I21" s="61">
        <v>1650</v>
      </c>
      <c r="J21" s="37">
        <v>26</v>
      </c>
      <c r="K21" s="37">
        <v>26</v>
      </c>
      <c r="L21" s="37">
        <v>26</v>
      </c>
      <c r="M21" s="26">
        <v>0</v>
      </c>
      <c r="N21" s="26">
        <v>0</v>
      </c>
      <c r="O21" s="26">
        <v>0</v>
      </c>
      <c r="P21" s="37">
        <v>0</v>
      </c>
      <c r="Q21" s="31" t="s">
        <v>88</v>
      </c>
      <c r="R21" s="31" t="s">
        <v>88</v>
      </c>
      <c r="S21" s="28" t="s">
        <v>37</v>
      </c>
    </row>
    <row r="22" s="3" customFormat="true" ht="30" customHeight="true" spans="1:19">
      <c r="A22" s="22" t="s">
        <v>89</v>
      </c>
      <c r="B22" s="23"/>
      <c r="C22" s="23"/>
      <c r="D22" s="23"/>
      <c r="E22" s="23"/>
      <c r="F22" s="59"/>
      <c r="G22" s="23"/>
      <c r="H22" s="23"/>
      <c r="I22" s="79"/>
      <c r="J22" s="37">
        <f t="shared" ref="J22:O22" si="3">J23+J25+J38+J43</f>
        <v>761.2</v>
      </c>
      <c r="K22" s="37">
        <f t="shared" si="3"/>
        <v>761.2</v>
      </c>
      <c r="L22" s="37">
        <f t="shared" si="3"/>
        <v>84</v>
      </c>
      <c r="M22" s="37">
        <f t="shared" si="3"/>
        <v>33.7</v>
      </c>
      <c r="N22" s="37">
        <f t="shared" si="3"/>
        <v>0</v>
      </c>
      <c r="O22" s="37">
        <f t="shared" si="3"/>
        <v>643.5</v>
      </c>
      <c r="P22" s="37">
        <v>0</v>
      </c>
      <c r="Q22" s="31"/>
      <c r="R22" s="31"/>
      <c r="S22" s="31"/>
    </row>
    <row r="23" s="3" customFormat="true" ht="30" customHeight="true" spans="1:19">
      <c r="A23" s="24" t="s">
        <v>90</v>
      </c>
      <c r="B23" s="25"/>
      <c r="C23" s="25"/>
      <c r="D23" s="25"/>
      <c r="E23" s="25"/>
      <c r="F23" s="60"/>
      <c r="G23" s="25"/>
      <c r="H23" s="25"/>
      <c r="I23" s="80"/>
      <c r="J23" s="37">
        <v>30</v>
      </c>
      <c r="K23" s="37">
        <v>30</v>
      </c>
      <c r="L23" s="37">
        <v>30</v>
      </c>
      <c r="M23" s="37">
        <v>0</v>
      </c>
      <c r="N23" s="37">
        <v>0</v>
      </c>
      <c r="O23" s="37">
        <v>0</v>
      </c>
      <c r="P23" s="37">
        <v>0</v>
      </c>
      <c r="Q23" s="31"/>
      <c r="R23" s="31"/>
      <c r="S23" s="31"/>
    </row>
    <row r="24" s="3" customFormat="true" ht="101" customHeight="true" spans="1:19">
      <c r="A24" s="37">
        <v>1</v>
      </c>
      <c r="B24" s="31" t="s">
        <v>91</v>
      </c>
      <c r="C24" s="31" t="s">
        <v>92</v>
      </c>
      <c r="D24" s="28" t="s">
        <v>32</v>
      </c>
      <c r="E24" s="31" t="s">
        <v>93</v>
      </c>
      <c r="F24" s="31" t="s">
        <v>94</v>
      </c>
      <c r="G24" s="31" t="s">
        <v>95</v>
      </c>
      <c r="H24" s="45">
        <v>15</v>
      </c>
      <c r="I24" s="45">
        <v>55</v>
      </c>
      <c r="J24" s="37">
        <v>30</v>
      </c>
      <c r="K24" s="37">
        <v>30</v>
      </c>
      <c r="L24" s="26">
        <v>30</v>
      </c>
      <c r="M24" s="26">
        <v>0</v>
      </c>
      <c r="N24" s="26">
        <v>0</v>
      </c>
      <c r="O24" s="26">
        <v>0</v>
      </c>
      <c r="P24" s="26">
        <v>0</v>
      </c>
      <c r="Q24" s="37" t="s">
        <v>94</v>
      </c>
      <c r="R24" s="37" t="s">
        <v>36</v>
      </c>
      <c r="S24" s="28" t="s">
        <v>37</v>
      </c>
    </row>
    <row r="25" s="3" customFormat="true" ht="30" customHeight="true" spans="1:19">
      <c r="A25" s="39" t="s">
        <v>96</v>
      </c>
      <c r="B25" s="40"/>
      <c r="C25" s="40"/>
      <c r="D25" s="40"/>
      <c r="E25" s="40"/>
      <c r="F25" s="67"/>
      <c r="G25" s="40"/>
      <c r="H25" s="40"/>
      <c r="I25" s="83"/>
      <c r="J25" s="37">
        <v>538.7</v>
      </c>
      <c r="K25" s="37">
        <v>538.7</v>
      </c>
      <c r="L25" s="37">
        <v>0</v>
      </c>
      <c r="M25" s="37">
        <v>33.7</v>
      </c>
      <c r="N25" s="37">
        <v>0</v>
      </c>
      <c r="O25" s="37">
        <v>505</v>
      </c>
      <c r="P25" s="37">
        <v>0</v>
      </c>
      <c r="Q25" s="37"/>
      <c r="R25" s="31"/>
      <c r="S25" s="31"/>
    </row>
    <row r="26" s="3" customFormat="true" ht="82" customHeight="true" spans="1:19">
      <c r="A26" s="37">
        <v>1</v>
      </c>
      <c r="B26" s="31" t="s">
        <v>97</v>
      </c>
      <c r="C26" s="31" t="s">
        <v>98</v>
      </c>
      <c r="D26" s="28" t="s">
        <v>32</v>
      </c>
      <c r="E26" s="31" t="s">
        <v>99</v>
      </c>
      <c r="F26" s="31" t="s">
        <v>100</v>
      </c>
      <c r="G26" s="31" t="s">
        <v>101</v>
      </c>
      <c r="H26" s="45">
        <v>68</v>
      </c>
      <c r="I26" s="45">
        <v>186</v>
      </c>
      <c r="J26" s="37">
        <v>16.58</v>
      </c>
      <c r="K26" s="37">
        <v>16.58</v>
      </c>
      <c r="L26" s="26">
        <v>0</v>
      </c>
      <c r="M26" s="26">
        <v>0</v>
      </c>
      <c r="N26" s="26">
        <v>0</v>
      </c>
      <c r="O26" s="91">
        <v>16.58</v>
      </c>
      <c r="P26" s="26">
        <v>0</v>
      </c>
      <c r="Q26" s="45" t="s">
        <v>100</v>
      </c>
      <c r="R26" s="45" t="s">
        <v>36</v>
      </c>
      <c r="S26" s="28" t="s">
        <v>60</v>
      </c>
    </row>
    <row r="27" s="3" customFormat="true" ht="80" customHeight="true" spans="1:19">
      <c r="A27" s="37">
        <v>2</v>
      </c>
      <c r="B27" s="31" t="s">
        <v>102</v>
      </c>
      <c r="C27" s="31" t="s">
        <v>103</v>
      </c>
      <c r="D27" s="28" t="s">
        <v>32</v>
      </c>
      <c r="E27" s="31" t="s">
        <v>104</v>
      </c>
      <c r="F27" s="31" t="s">
        <v>100</v>
      </c>
      <c r="G27" s="31" t="s">
        <v>105</v>
      </c>
      <c r="H27" s="45">
        <v>21</v>
      </c>
      <c r="I27" s="45">
        <v>68</v>
      </c>
      <c r="J27" s="37">
        <v>51.48</v>
      </c>
      <c r="K27" s="37">
        <v>51.48</v>
      </c>
      <c r="L27" s="26">
        <v>0</v>
      </c>
      <c r="M27" s="26">
        <v>0</v>
      </c>
      <c r="N27" s="26">
        <v>0</v>
      </c>
      <c r="O27" s="91">
        <v>51.48</v>
      </c>
      <c r="P27" s="26">
        <v>0</v>
      </c>
      <c r="Q27" s="45" t="s">
        <v>100</v>
      </c>
      <c r="R27" s="45" t="s">
        <v>36</v>
      </c>
      <c r="S27" s="28" t="s">
        <v>60</v>
      </c>
    </row>
    <row r="28" s="3" customFormat="true" ht="79" customHeight="true" spans="1:19">
      <c r="A28" s="37">
        <v>3</v>
      </c>
      <c r="B28" s="31" t="s">
        <v>106</v>
      </c>
      <c r="C28" s="31" t="s">
        <v>107</v>
      </c>
      <c r="D28" s="28" t="s">
        <v>32</v>
      </c>
      <c r="E28" s="31" t="s">
        <v>108</v>
      </c>
      <c r="F28" s="31" t="s">
        <v>100</v>
      </c>
      <c r="G28" s="31" t="s">
        <v>109</v>
      </c>
      <c r="H28" s="45">
        <v>41</v>
      </c>
      <c r="I28" s="45">
        <v>126</v>
      </c>
      <c r="J28" s="37">
        <v>8.29</v>
      </c>
      <c r="K28" s="37">
        <v>8.29</v>
      </c>
      <c r="L28" s="26">
        <v>0</v>
      </c>
      <c r="M28" s="26">
        <v>0</v>
      </c>
      <c r="N28" s="26">
        <v>0</v>
      </c>
      <c r="O28" s="91">
        <v>8.29</v>
      </c>
      <c r="P28" s="26">
        <v>0</v>
      </c>
      <c r="Q28" s="45" t="s">
        <v>100</v>
      </c>
      <c r="R28" s="45" t="s">
        <v>36</v>
      </c>
      <c r="S28" s="28" t="s">
        <v>60</v>
      </c>
    </row>
    <row r="29" s="3" customFormat="true" ht="105" customHeight="true" spans="1:19">
      <c r="A29" s="37">
        <v>4</v>
      </c>
      <c r="B29" s="29" t="s">
        <v>110</v>
      </c>
      <c r="C29" s="31" t="s">
        <v>111</v>
      </c>
      <c r="D29" s="28" t="s">
        <v>32</v>
      </c>
      <c r="E29" s="31" t="s">
        <v>112</v>
      </c>
      <c r="F29" s="31" t="s">
        <v>113</v>
      </c>
      <c r="G29" s="31" t="s">
        <v>114</v>
      </c>
      <c r="H29" s="31">
        <v>200</v>
      </c>
      <c r="I29" s="45">
        <v>700</v>
      </c>
      <c r="J29" s="37">
        <v>7.65</v>
      </c>
      <c r="K29" s="37">
        <v>7.65</v>
      </c>
      <c r="L29" s="26">
        <v>0</v>
      </c>
      <c r="M29" s="26">
        <v>0</v>
      </c>
      <c r="N29" s="26">
        <v>0</v>
      </c>
      <c r="O29" s="91">
        <v>7.65</v>
      </c>
      <c r="P29" s="26">
        <v>0</v>
      </c>
      <c r="Q29" s="31" t="s">
        <v>113</v>
      </c>
      <c r="R29" s="31" t="s">
        <v>36</v>
      </c>
      <c r="S29" s="28" t="s">
        <v>60</v>
      </c>
    </row>
    <row r="30" s="3" customFormat="true" ht="109" customHeight="true" spans="1:19">
      <c r="A30" s="37">
        <v>5</v>
      </c>
      <c r="B30" s="29" t="s">
        <v>115</v>
      </c>
      <c r="C30" s="31" t="s">
        <v>116</v>
      </c>
      <c r="D30" s="28" t="s">
        <v>32</v>
      </c>
      <c r="E30" s="31" t="s">
        <v>117</v>
      </c>
      <c r="F30" s="31" t="s">
        <v>113</v>
      </c>
      <c r="G30" s="31" t="s">
        <v>118</v>
      </c>
      <c r="H30" s="31">
        <v>40</v>
      </c>
      <c r="I30" s="45">
        <v>130</v>
      </c>
      <c r="J30" s="37">
        <v>33.7</v>
      </c>
      <c r="K30" s="37">
        <v>33.7</v>
      </c>
      <c r="L30" s="26">
        <v>0</v>
      </c>
      <c r="M30" s="26">
        <v>33.7</v>
      </c>
      <c r="N30" s="26">
        <v>0</v>
      </c>
      <c r="O30" s="26">
        <v>0</v>
      </c>
      <c r="P30" s="26">
        <v>0</v>
      </c>
      <c r="Q30" s="31" t="s">
        <v>113</v>
      </c>
      <c r="R30" s="31" t="s">
        <v>36</v>
      </c>
      <c r="S30" s="28" t="s">
        <v>119</v>
      </c>
    </row>
    <row r="31" s="3" customFormat="true" ht="108" customHeight="true" spans="1:19">
      <c r="A31" s="37">
        <v>6</v>
      </c>
      <c r="B31" s="29" t="s">
        <v>120</v>
      </c>
      <c r="C31" s="31" t="s">
        <v>121</v>
      </c>
      <c r="D31" s="28" t="s">
        <v>32</v>
      </c>
      <c r="E31" s="31" t="s">
        <v>122</v>
      </c>
      <c r="F31" s="31" t="s">
        <v>113</v>
      </c>
      <c r="G31" s="31" t="s">
        <v>123</v>
      </c>
      <c r="H31" s="31">
        <v>70</v>
      </c>
      <c r="I31" s="31">
        <v>210</v>
      </c>
      <c r="J31" s="37">
        <v>4.5</v>
      </c>
      <c r="K31" s="37">
        <v>4.5</v>
      </c>
      <c r="L31" s="26">
        <v>0</v>
      </c>
      <c r="M31" s="26">
        <v>0</v>
      </c>
      <c r="N31" s="26">
        <v>0</v>
      </c>
      <c r="O31" s="37">
        <v>4.5</v>
      </c>
      <c r="P31" s="26">
        <v>0</v>
      </c>
      <c r="Q31" s="31" t="s">
        <v>113</v>
      </c>
      <c r="R31" s="31" t="s">
        <v>36</v>
      </c>
      <c r="S31" s="28" t="s">
        <v>60</v>
      </c>
    </row>
    <row r="32" s="3" customFormat="true" ht="95" customHeight="true" spans="1:19">
      <c r="A32" s="37">
        <v>7</v>
      </c>
      <c r="B32" s="29" t="s">
        <v>124</v>
      </c>
      <c r="C32" s="31" t="s">
        <v>125</v>
      </c>
      <c r="D32" s="28" t="s">
        <v>32</v>
      </c>
      <c r="E32" s="31" t="s">
        <v>126</v>
      </c>
      <c r="F32" s="31" t="s">
        <v>113</v>
      </c>
      <c r="G32" s="31" t="s">
        <v>127</v>
      </c>
      <c r="H32" s="31">
        <v>50</v>
      </c>
      <c r="I32" s="31">
        <v>210</v>
      </c>
      <c r="J32" s="37">
        <v>14.5</v>
      </c>
      <c r="K32" s="37">
        <v>14.5</v>
      </c>
      <c r="L32" s="26">
        <v>0</v>
      </c>
      <c r="M32" s="26">
        <v>0</v>
      </c>
      <c r="N32" s="26">
        <v>0</v>
      </c>
      <c r="O32" s="37">
        <v>14.5</v>
      </c>
      <c r="P32" s="26">
        <v>0</v>
      </c>
      <c r="Q32" s="31" t="s">
        <v>113</v>
      </c>
      <c r="R32" s="31" t="s">
        <v>36</v>
      </c>
      <c r="S32" s="28" t="s">
        <v>60</v>
      </c>
    </row>
    <row r="33" s="3" customFormat="true" ht="109" customHeight="true" spans="1:19">
      <c r="A33" s="37">
        <v>8</v>
      </c>
      <c r="B33" s="31" t="s">
        <v>128</v>
      </c>
      <c r="C33" s="31" t="s">
        <v>129</v>
      </c>
      <c r="D33" s="28" t="s">
        <v>32</v>
      </c>
      <c r="E33" s="31" t="s">
        <v>130</v>
      </c>
      <c r="F33" s="45" t="s">
        <v>131</v>
      </c>
      <c r="G33" s="45" t="s">
        <v>132</v>
      </c>
      <c r="H33" s="45">
        <v>225</v>
      </c>
      <c r="I33" s="45">
        <v>777</v>
      </c>
      <c r="J33" s="37">
        <v>51</v>
      </c>
      <c r="K33" s="37">
        <v>51</v>
      </c>
      <c r="L33" s="26">
        <v>0</v>
      </c>
      <c r="M33" s="26">
        <v>0</v>
      </c>
      <c r="N33" s="26">
        <v>0</v>
      </c>
      <c r="O33" s="91">
        <v>51</v>
      </c>
      <c r="P33" s="26">
        <v>0</v>
      </c>
      <c r="Q33" s="45" t="s">
        <v>131</v>
      </c>
      <c r="R33" s="31" t="s">
        <v>36</v>
      </c>
      <c r="S33" s="28" t="s">
        <v>60</v>
      </c>
    </row>
    <row r="34" s="3" customFormat="true" ht="122" customHeight="true" spans="1:19">
      <c r="A34" s="37">
        <v>9</v>
      </c>
      <c r="B34" s="29" t="s">
        <v>133</v>
      </c>
      <c r="C34" s="31" t="s">
        <v>134</v>
      </c>
      <c r="D34" s="28" t="s">
        <v>32</v>
      </c>
      <c r="E34" s="31" t="s">
        <v>135</v>
      </c>
      <c r="F34" s="37" t="s">
        <v>136</v>
      </c>
      <c r="G34" s="31" t="s">
        <v>137</v>
      </c>
      <c r="H34" s="45">
        <v>479</v>
      </c>
      <c r="I34" s="45">
        <v>1550</v>
      </c>
      <c r="J34" s="37">
        <v>187</v>
      </c>
      <c r="K34" s="37">
        <v>187</v>
      </c>
      <c r="L34" s="26">
        <v>0</v>
      </c>
      <c r="M34" s="26">
        <v>0</v>
      </c>
      <c r="N34" s="26">
        <v>0</v>
      </c>
      <c r="O34" s="91">
        <v>187</v>
      </c>
      <c r="P34" s="26">
        <v>0</v>
      </c>
      <c r="Q34" s="37" t="s">
        <v>136</v>
      </c>
      <c r="R34" s="31" t="s">
        <v>36</v>
      </c>
      <c r="S34" s="28" t="s">
        <v>60</v>
      </c>
    </row>
    <row r="35" s="3" customFormat="true" ht="81" customHeight="true" spans="1:19">
      <c r="A35" s="37">
        <v>10</v>
      </c>
      <c r="B35" s="37" t="s">
        <v>138</v>
      </c>
      <c r="C35" s="38" t="s">
        <v>139</v>
      </c>
      <c r="D35" s="28" t="s">
        <v>32</v>
      </c>
      <c r="E35" s="31" t="s">
        <v>140</v>
      </c>
      <c r="F35" s="31" t="s">
        <v>73</v>
      </c>
      <c r="G35" s="31" t="s">
        <v>141</v>
      </c>
      <c r="H35" s="45">
        <v>525</v>
      </c>
      <c r="I35" s="45">
        <v>1766</v>
      </c>
      <c r="J35" s="37">
        <v>55</v>
      </c>
      <c r="K35" s="37">
        <v>55</v>
      </c>
      <c r="L35" s="26">
        <v>0</v>
      </c>
      <c r="M35" s="26">
        <v>0</v>
      </c>
      <c r="N35" s="26">
        <v>0</v>
      </c>
      <c r="O35" s="91">
        <v>55</v>
      </c>
      <c r="P35" s="26">
        <v>0</v>
      </c>
      <c r="Q35" s="31" t="s">
        <v>73</v>
      </c>
      <c r="R35" s="31" t="s">
        <v>36</v>
      </c>
      <c r="S35" s="28" t="s">
        <v>60</v>
      </c>
    </row>
    <row r="36" s="3" customFormat="true" ht="81" customHeight="true" spans="1:19">
      <c r="A36" s="37">
        <v>11</v>
      </c>
      <c r="B36" s="37" t="s">
        <v>142</v>
      </c>
      <c r="C36" s="38" t="s">
        <v>143</v>
      </c>
      <c r="D36" s="28" t="s">
        <v>32</v>
      </c>
      <c r="E36" s="31" t="s">
        <v>144</v>
      </c>
      <c r="F36" s="31" t="s">
        <v>131</v>
      </c>
      <c r="G36" s="31" t="s">
        <v>145</v>
      </c>
      <c r="H36" s="68">
        <v>310</v>
      </c>
      <c r="I36" s="84">
        <v>1110</v>
      </c>
      <c r="J36" s="37">
        <v>94</v>
      </c>
      <c r="K36" s="37">
        <v>94</v>
      </c>
      <c r="L36" s="26">
        <v>0</v>
      </c>
      <c r="M36" s="26">
        <v>0</v>
      </c>
      <c r="N36" s="26">
        <v>0</v>
      </c>
      <c r="O36" s="91">
        <v>94</v>
      </c>
      <c r="P36" s="37">
        <v>0</v>
      </c>
      <c r="Q36" s="31" t="s">
        <v>131</v>
      </c>
      <c r="R36" s="31" t="s">
        <v>36</v>
      </c>
      <c r="S36" s="28" t="s">
        <v>60</v>
      </c>
    </row>
    <row r="37" s="3" customFormat="true" ht="81" customHeight="true" spans="1:19">
      <c r="A37" s="37">
        <v>12</v>
      </c>
      <c r="B37" s="37" t="s">
        <v>146</v>
      </c>
      <c r="C37" s="38" t="s">
        <v>147</v>
      </c>
      <c r="D37" s="28" t="s">
        <v>32</v>
      </c>
      <c r="E37" s="31" t="s">
        <v>148</v>
      </c>
      <c r="F37" s="31" t="s">
        <v>41</v>
      </c>
      <c r="G37" s="31" t="s">
        <v>149</v>
      </c>
      <c r="H37" s="69">
        <v>417</v>
      </c>
      <c r="I37" s="69">
        <v>1395</v>
      </c>
      <c r="J37" s="37">
        <v>15</v>
      </c>
      <c r="K37" s="37">
        <v>15</v>
      </c>
      <c r="L37" s="26">
        <v>0</v>
      </c>
      <c r="M37" s="26">
        <v>0</v>
      </c>
      <c r="N37" s="26">
        <v>0</v>
      </c>
      <c r="O37" s="91">
        <v>15</v>
      </c>
      <c r="P37" s="37">
        <v>0</v>
      </c>
      <c r="Q37" s="31" t="s">
        <v>41</v>
      </c>
      <c r="R37" s="31" t="s">
        <v>36</v>
      </c>
      <c r="S37" s="28" t="s">
        <v>60</v>
      </c>
    </row>
    <row r="38" s="3" customFormat="true" ht="30" customHeight="true" spans="1:19">
      <c r="A38" s="39" t="s">
        <v>150</v>
      </c>
      <c r="B38" s="40"/>
      <c r="C38" s="40"/>
      <c r="D38" s="40"/>
      <c r="E38" s="40"/>
      <c r="F38" s="67"/>
      <c r="G38" s="40"/>
      <c r="H38" s="40"/>
      <c r="I38" s="83"/>
      <c r="J38" s="37">
        <v>162.5</v>
      </c>
      <c r="K38" s="37">
        <v>162.5</v>
      </c>
      <c r="L38" s="37">
        <v>54</v>
      </c>
      <c r="M38" s="37">
        <v>0</v>
      </c>
      <c r="N38" s="37">
        <v>0</v>
      </c>
      <c r="O38" s="37">
        <v>108.5</v>
      </c>
      <c r="P38" s="37">
        <v>0</v>
      </c>
      <c r="Q38" s="31"/>
      <c r="R38" s="31"/>
      <c r="S38" s="102"/>
    </row>
    <row r="39" s="3" customFormat="true" ht="63" customHeight="true" spans="1:19">
      <c r="A39" s="37">
        <v>1</v>
      </c>
      <c r="B39" s="37" t="s">
        <v>151</v>
      </c>
      <c r="C39" s="38" t="s">
        <v>152</v>
      </c>
      <c r="D39" s="28" t="s">
        <v>32</v>
      </c>
      <c r="E39" s="31" t="s">
        <v>153</v>
      </c>
      <c r="F39" s="31" t="s">
        <v>113</v>
      </c>
      <c r="G39" s="31" t="s">
        <v>127</v>
      </c>
      <c r="H39" s="45">
        <v>35</v>
      </c>
      <c r="I39" s="45">
        <v>152</v>
      </c>
      <c r="J39" s="37">
        <v>9</v>
      </c>
      <c r="K39" s="37">
        <v>9</v>
      </c>
      <c r="L39" s="26">
        <v>0</v>
      </c>
      <c r="M39" s="26">
        <v>0</v>
      </c>
      <c r="N39" s="26">
        <v>0</v>
      </c>
      <c r="O39" s="91">
        <v>9</v>
      </c>
      <c r="P39" s="26">
        <v>0</v>
      </c>
      <c r="Q39" s="31" t="s">
        <v>113</v>
      </c>
      <c r="R39" s="31" t="s">
        <v>36</v>
      </c>
      <c r="S39" s="28" t="s">
        <v>60</v>
      </c>
    </row>
    <row r="40" s="3" customFormat="true" ht="63" customHeight="true" spans="1:19">
      <c r="A40" s="37">
        <v>2</v>
      </c>
      <c r="B40" s="37" t="s">
        <v>154</v>
      </c>
      <c r="C40" s="31" t="s">
        <v>155</v>
      </c>
      <c r="D40" s="28" t="s">
        <v>32</v>
      </c>
      <c r="E40" s="31" t="s">
        <v>156</v>
      </c>
      <c r="F40" s="31" t="s">
        <v>131</v>
      </c>
      <c r="G40" s="31" t="s">
        <v>157</v>
      </c>
      <c r="H40" s="70">
        <v>127</v>
      </c>
      <c r="I40" s="70">
        <v>442</v>
      </c>
      <c r="J40" s="37">
        <v>34.5</v>
      </c>
      <c r="K40" s="37">
        <v>34.5</v>
      </c>
      <c r="L40" s="26">
        <v>0</v>
      </c>
      <c r="M40" s="26">
        <v>0</v>
      </c>
      <c r="N40" s="26">
        <v>0</v>
      </c>
      <c r="O40" s="92">
        <v>34.5</v>
      </c>
      <c r="P40" s="26">
        <v>0</v>
      </c>
      <c r="Q40" s="31" t="s">
        <v>131</v>
      </c>
      <c r="R40" s="31" t="s">
        <v>36</v>
      </c>
      <c r="S40" s="28" t="s">
        <v>60</v>
      </c>
    </row>
    <row r="41" s="3" customFormat="true" ht="65" customHeight="true" spans="1:19">
      <c r="A41" s="37">
        <v>3</v>
      </c>
      <c r="B41" s="37" t="s">
        <v>158</v>
      </c>
      <c r="C41" s="31" t="s">
        <v>159</v>
      </c>
      <c r="D41" s="28" t="s">
        <v>32</v>
      </c>
      <c r="E41" s="31" t="s">
        <v>160</v>
      </c>
      <c r="F41" s="31" t="s">
        <v>136</v>
      </c>
      <c r="G41" s="31" t="s">
        <v>161</v>
      </c>
      <c r="H41" s="70">
        <v>1682</v>
      </c>
      <c r="I41" s="70">
        <v>4788</v>
      </c>
      <c r="J41" s="37">
        <v>54</v>
      </c>
      <c r="K41" s="37">
        <v>54</v>
      </c>
      <c r="L41" s="37">
        <v>54</v>
      </c>
      <c r="M41" s="26">
        <v>0</v>
      </c>
      <c r="N41" s="26">
        <v>0</v>
      </c>
      <c r="O41" s="26">
        <v>0</v>
      </c>
      <c r="P41" s="26">
        <v>0</v>
      </c>
      <c r="Q41" s="31" t="s">
        <v>136</v>
      </c>
      <c r="R41" s="31" t="s">
        <v>36</v>
      </c>
      <c r="S41" s="28" t="s">
        <v>54</v>
      </c>
    </row>
    <row r="42" s="3" customFormat="true" ht="88" customHeight="true" spans="1:19">
      <c r="A42" s="41">
        <v>4</v>
      </c>
      <c r="B42" s="41" t="s">
        <v>162</v>
      </c>
      <c r="C42" s="42" t="s">
        <v>163</v>
      </c>
      <c r="D42" s="43" t="s">
        <v>32</v>
      </c>
      <c r="E42" s="42" t="s">
        <v>164</v>
      </c>
      <c r="F42" s="42" t="s">
        <v>73</v>
      </c>
      <c r="G42" s="42" t="s">
        <v>165</v>
      </c>
      <c r="H42" s="71">
        <v>400</v>
      </c>
      <c r="I42" s="71">
        <v>1700</v>
      </c>
      <c r="J42" s="37">
        <v>65</v>
      </c>
      <c r="K42" s="37">
        <v>65</v>
      </c>
      <c r="L42" s="26">
        <v>0</v>
      </c>
      <c r="M42" s="26">
        <v>0</v>
      </c>
      <c r="N42" s="26">
        <v>0</v>
      </c>
      <c r="O42" s="92">
        <v>65</v>
      </c>
      <c r="P42" s="26">
        <v>0</v>
      </c>
      <c r="Q42" s="31" t="s">
        <v>73</v>
      </c>
      <c r="R42" s="31" t="s">
        <v>36</v>
      </c>
      <c r="S42" s="28" t="s">
        <v>60</v>
      </c>
    </row>
    <row r="43" s="3" customFormat="true" ht="34" customHeight="true" spans="1:19">
      <c r="A43" s="39" t="s">
        <v>166</v>
      </c>
      <c r="B43" s="40"/>
      <c r="C43" s="40"/>
      <c r="D43" s="40"/>
      <c r="E43" s="40"/>
      <c r="F43" s="67"/>
      <c r="G43" s="40"/>
      <c r="H43" s="40"/>
      <c r="I43" s="83"/>
      <c r="J43" s="37">
        <v>30</v>
      </c>
      <c r="K43" s="37">
        <v>30</v>
      </c>
      <c r="L43" s="26">
        <v>0</v>
      </c>
      <c r="M43" s="26">
        <v>0</v>
      </c>
      <c r="N43" s="26">
        <v>0</v>
      </c>
      <c r="O43" s="91">
        <v>30</v>
      </c>
      <c r="P43" s="26">
        <v>0</v>
      </c>
      <c r="Q43" s="31"/>
      <c r="R43" s="31"/>
      <c r="S43" s="28"/>
    </row>
    <row r="44" s="3" customFormat="true" ht="87" customHeight="true" spans="1:19">
      <c r="A44" s="44">
        <v>1</v>
      </c>
      <c r="B44" s="45" t="s">
        <v>167</v>
      </c>
      <c r="C44" s="45" t="s">
        <v>168</v>
      </c>
      <c r="D44" s="28" t="s">
        <v>32</v>
      </c>
      <c r="E44" s="72" t="s">
        <v>169</v>
      </c>
      <c r="F44" s="45" t="s">
        <v>41</v>
      </c>
      <c r="G44" s="45" t="s">
        <v>170</v>
      </c>
      <c r="H44" s="45">
        <v>32</v>
      </c>
      <c r="I44" s="45">
        <v>113</v>
      </c>
      <c r="J44" s="37">
        <v>30</v>
      </c>
      <c r="K44" s="37">
        <v>30</v>
      </c>
      <c r="L44" s="26">
        <v>0</v>
      </c>
      <c r="M44" s="26">
        <v>0</v>
      </c>
      <c r="N44" s="26">
        <v>0</v>
      </c>
      <c r="O44" s="91">
        <v>30</v>
      </c>
      <c r="P44" s="26">
        <v>0</v>
      </c>
      <c r="Q44" s="45" t="s">
        <v>41</v>
      </c>
      <c r="R44" s="45" t="s">
        <v>36</v>
      </c>
      <c r="S44" s="28" t="s">
        <v>60</v>
      </c>
    </row>
    <row r="45" s="3" customFormat="true" ht="30" customHeight="true" spans="1:19">
      <c r="A45" s="46" t="s">
        <v>171</v>
      </c>
      <c r="B45" s="47"/>
      <c r="C45" s="47"/>
      <c r="D45" s="47"/>
      <c r="E45" s="47"/>
      <c r="F45" s="73"/>
      <c r="G45" s="47"/>
      <c r="H45" s="47"/>
      <c r="I45" s="85"/>
      <c r="J45" s="37">
        <f t="shared" ref="J45:P45" si="4">J46+J60</f>
        <v>387</v>
      </c>
      <c r="K45" s="37">
        <f t="shared" si="4"/>
        <v>387</v>
      </c>
      <c r="L45" s="37">
        <f t="shared" si="4"/>
        <v>0</v>
      </c>
      <c r="M45" s="37">
        <f t="shared" si="4"/>
        <v>0</v>
      </c>
      <c r="N45" s="37">
        <f t="shared" si="4"/>
        <v>0</v>
      </c>
      <c r="O45" s="37">
        <f t="shared" si="4"/>
        <v>387</v>
      </c>
      <c r="P45" s="37">
        <f t="shared" si="4"/>
        <v>0</v>
      </c>
      <c r="Q45" s="31"/>
      <c r="R45" s="31"/>
      <c r="S45" s="31"/>
    </row>
    <row r="46" s="4" customFormat="true" ht="30" customHeight="true" spans="1:19">
      <c r="A46" s="39" t="s">
        <v>172</v>
      </c>
      <c r="B46" s="40"/>
      <c r="C46" s="40"/>
      <c r="D46" s="40"/>
      <c r="E46" s="40"/>
      <c r="F46" s="67"/>
      <c r="G46" s="40"/>
      <c r="H46" s="40"/>
      <c r="I46" s="83"/>
      <c r="J46" s="37">
        <v>295</v>
      </c>
      <c r="K46" s="37">
        <v>295</v>
      </c>
      <c r="L46" s="37">
        <v>0</v>
      </c>
      <c r="M46" s="37">
        <v>0</v>
      </c>
      <c r="N46" s="37">
        <v>0</v>
      </c>
      <c r="O46" s="37">
        <v>295</v>
      </c>
      <c r="P46" s="37">
        <v>0</v>
      </c>
      <c r="Q46" s="37"/>
      <c r="R46" s="31"/>
      <c r="S46" s="31"/>
    </row>
    <row r="47" s="3" customFormat="true" ht="53" customHeight="true" spans="1:19">
      <c r="A47" s="37">
        <v>1</v>
      </c>
      <c r="B47" s="37" t="s">
        <v>173</v>
      </c>
      <c r="C47" s="48" t="s">
        <v>174</v>
      </c>
      <c r="D47" s="28" t="s">
        <v>32</v>
      </c>
      <c r="E47" s="48" t="s">
        <v>175</v>
      </c>
      <c r="F47" s="31" t="s">
        <v>73</v>
      </c>
      <c r="G47" s="31" t="s">
        <v>176</v>
      </c>
      <c r="H47" s="70">
        <v>45</v>
      </c>
      <c r="I47" s="70">
        <v>135</v>
      </c>
      <c r="J47" s="37">
        <v>3.6</v>
      </c>
      <c r="K47" s="37">
        <v>3.6</v>
      </c>
      <c r="L47" s="26">
        <v>0</v>
      </c>
      <c r="M47" s="26">
        <v>0</v>
      </c>
      <c r="N47" s="26">
        <v>0</v>
      </c>
      <c r="O47" s="92">
        <v>3.6</v>
      </c>
      <c r="P47" s="26">
        <v>0</v>
      </c>
      <c r="Q47" s="37" t="s">
        <v>73</v>
      </c>
      <c r="R47" s="31" t="s">
        <v>36</v>
      </c>
      <c r="S47" s="28" t="s">
        <v>60</v>
      </c>
    </row>
    <row r="48" s="1" customFormat="true" ht="90" customHeight="true" spans="1:19">
      <c r="A48" s="37">
        <v>2</v>
      </c>
      <c r="B48" s="45" t="s">
        <v>177</v>
      </c>
      <c r="C48" s="45" t="s">
        <v>178</v>
      </c>
      <c r="D48" s="28" t="s">
        <v>32</v>
      </c>
      <c r="E48" s="45" t="s">
        <v>179</v>
      </c>
      <c r="F48" s="45" t="s">
        <v>46</v>
      </c>
      <c r="G48" s="45" t="s">
        <v>180</v>
      </c>
      <c r="H48" s="45">
        <v>40</v>
      </c>
      <c r="I48" s="45">
        <v>156</v>
      </c>
      <c r="J48" s="37">
        <v>11.7</v>
      </c>
      <c r="K48" s="37">
        <v>11.7</v>
      </c>
      <c r="L48" s="26">
        <v>0</v>
      </c>
      <c r="M48" s="26">
        <v>0</v>
      </c>
      <c r="N48" s="26">
        <v>0</v>
      </c>
      <c r="O48" s="91">
        <v>11.7</v>
      </c>
      <c r="P48" s="26">
        <v>0</v>
      </c>
      <c r="Q48" s="45" t="s">
        <v>46</v>
      </c>
      <c r="R48" s="45" t="s">
        <v>36</v>
      </c>
      <c r="S48" s="28" t="s">
        <v>60</v>
      </c>
    </row>
    <row r="49" s="1" customFormat="true" ht="78" customHeight="true" spans="1:19">
      <c r="A49" s="37">
        <v>3</v>
      </c>
      <c r="B49" s="45" t="s">
        <v>181</v>
      </c>
      <c r="C49" s="45" t="s">
        <v>182</v>
      </c>
      <c r="D49" s="28" t="s">
        <v>32</v>
      </c>
      <c r="E49" s="45" t="s">
        <v>183</v>
      </c>
      <c r="F49" s="45" t="s">
        <v>184</v>
      </c>
      <c r="G49" s="45" t="s">
        <v>185</v>
      </c>
      <c r="H49" s="45">
        <v>20</v>
      </c>
      <c r="I49" s="45">
        <v>58</v>
      </c>
      <c r="J49" s="37">
        <v>7.2</v>
      </c>
      <c r="K49" s="37">
        <v>7.2</v>
      </c>
      <c r="L49" s="26">
        <v>0</v>
      </c>
      <c r="M49" s="26">
        <v>0</v>
      </c>
      <c r="N49" s="26">
        <v>0</v>
      </c>
      <c r="O49" s="91">
        <v>7.2</v>
      </c>
      <c r="P49" s="26">
        <v>0</v>
      </c>
      <c r="Q49" s="45" t="s">
        <v>184</v>
      </c>
      <c r="R49" s="45" t="s">
        <v>36</v>
      </c>
      <c r="S49" s="28" t="s">
        <v>60</v>
      </c>
    </row>
    <row r="50" s="1" customFormat="true" ht="91" customHeight="true" spans="1:19">
      <c r="A50" s="37">
        <v>4</v>
      </c>
      <c r="B50" s="45" t="s">
        <v>186</v>
      </c>
      <c r="C50" s="45" t="s">
        <v>187</v>
      </c>
      <c r="D50" s="28" t="s">
        <v>32</v>
      </c>
      <c r="E50" s="45" t="s">
        <v>188</v>
      </c>
      <c r="F50" s="45" t="s">
        <v>41</v>
      </c>
      <c r="G50" s="45" t="s">
        <v>189</v>
      </c>
      <c r="H50" s="45">
        <v>8</v>
      </c>
      <c r="I50" s="45">
        <v>24</v>
      </c>
      <c r="J50" s="37">
        <v>77.02</v>
      </c>
      <c r="K50" s="37">
        <v>77.02</v>
      </c>
      <c r="L50" s="26">
        <v>0</v>
      </c>
      <c r="M50" s="26">
        <v>0</v>
      </c>
      <c r="N50" s="26">
        <v>0</v>
      </c>
      <c r="O50" s="91">
        <v>77.02</v>
      </c>
      <c r="P50" s="26">
        <v>0</v>
      </c>
      <c r="Q50" s="45" t="s">
        <v>41</v>
      </c>
      <c r="R50" s="45" t="s">
        <v>36</v>
      </c>
      <c r="S50" s="28" t="s">
        <v>60</v>
      </c>
    </row>
    <row r="51" s="1" customFormat="true" ht="79" customHeight="true" spans="1:19">
      <c r="A51" s="37">
        <v>5</v>
      </c>
      <c r="B51" s="45" t="s">
        <v>190</v>
      </c>
      <c r="C51" s="45" t="s">
        <v>191</v>
      </c>
      <c r="D51" s="28" t="s">
        <v>32</v>
      </c>
      <c r="E51" s="45" t="s">
        <v>192</v>
      </c>
      <c r="F51" s="45" t="s">
        <v>193</v>
      </c>
      <c r="G51" s="45" t="s">
        <v>194</v>
      </c>
      <c r="H51" s="45">
        <v>12</v>
      </c>
      <c r="I51" s="45">
        <v>30</v>
      </c>
      <c r="J51" s="37">
        <v>0.98</v>
      </c>
      <c r="K51" s="37">
        <v>0.98</v>
      </c>
      <c r="L51" s="26">
        <v>0</v>
      </c>
      <c r="M51" s="26">
        <v>0</v>
      </c>
      <c r="N51" s="26">
        <v>0</v>
      </c>
      <c r="O51" s="91">
        <v>0.98</v>
      </c>
      <c r="P51" s="26">
        <v>0</v>
      </c>
      <c r="Q51" s="45" t="s">
        <v>193</v>
      </c>
      <c r="R51" s="45" t="s">
        <v>36</v>
      </c>
      <c r="S51" s="28" t="s">
        <v>60</v>
      </c>
    </row>
    <row r="52" s="1" customFormat="true" ht="76" customHeight="true" spans="1:19">
      <c r="A52" s="37">
        <v>6</v>
      </c>
      <c r="B52" s="45" t="s">
        <v>195</v>
      </c>
      <c r="C52" s="45" t="s">
        <v>196</v>
      </c>
      <c r="D52" s="28" t="s">
        <v>32</v>
      </c>
      <c r="E52" s="45" t="s">
        <v>197</v>
      </c>
      <c r="F52" s="45" t="s">
        <v>131</v>
      </c>
      <c r="G52" s="45" t="s">
        <v>198</v>
      </c>
      <c r="H52" s="45">
        <v>16</v>
      </c>
      <c r="I52" s="45">
        <v>44</v>
      </c>
      <c r="J52" s="37">
        <v>3.78</v>
      </c>
      <c r="K52" s="37">
        <v>3.78</v>
      </c>
      <c r="L52" s="26">
        <v>0</v>
      </c>
      <c r="M52" s="26">
        <v>0</v>
      </c>
      <c r="N52" s="26">
        <v>0</v>
      </c>
      <c r="O52" s="91">
        <v>3.78</v>
      </c>
      <c r="P52" s="26">
        <v>0</v>
      </c>
      <c r="Q52" s="45" t="s">
        <v>131</v>
      </c>
      <c r="R52" s="45" t="s">
        <v>36</v>
      </c>
      <c r="S52" s="28" t="s">
        <v>60</v>
      </c>
    </row>
    <row r="53" s="1" customFormat="true" ht="76" customHeight="true" spans="1:19">
      <c r="A53" s="37">
        <v>7</v>
      </c>
      <c r="B53" s="45" t="s">
        <v>199</v>
      </c>
      <c r="C53" s="45" t="s">
        <v>200</v>
      </c>
      <c r="D53" s="28" t="s">
        <v>32</v>
      </c>
      <c r="E53" s="45" t="s">
        <v>201</v>
      </c>
      <c r="F53" s="45" t="s">
        <v>202</v>
      </c>
      <c r="G53" s="45" t="s">
        <v>203</v>
      </c>
      <c r="H53" s="45">
        <v>97</v>
      </c>
      <c r="I53" s="45">
        <v>347</v>
      </c>
      <c r="J53" s="37">
        <v>1.8</v>
      </c>
      <c r="K53" s="37">
        <v>1.8</v>
      </c>
      <c r="L53" s="26">
        <v>0</v>
      </c>
      <c r="M53" s="26">
        <v>0</v>
      </c>
      <c r="N53" s="26">
        <v>0</v>
      </c>
      <c r="O53" s="91">
        <v>1.8</v>
      </c>
      <c r="P53" s="26">
        <v>0</v>
      </c>
      <c r="Q53" s="45" t="s">
        <v>202</v>
      </c>
      <c r="R53" s="45" t="s">
        <v>36</v>
      </c>
      <c r="S53" s="28" t="s">
        <v>60</v>
      </c>
    </row>
    <row r="54" s="1" customFormat="true" ht="90" customHeight="true" spans="1:19">
      <c r="A54" s="37">
        <v>8</v>
      </c>
      <c r="B54" s="45" t="s">
        <v>204</v>
      </c>
      <c r="C54" s="45" t="s">
        <v>205</v>
      </c>
      <c r="D54" s="28" t="s">
        <v>32</v>
      </c>
      <c r="E54" s="45" t="s">
        <v>206</v>
      </c>
      <c r="F54" s="45" t="s">
        <v>207</v>
      </c>
      <c r="G54" s="45" t="s">
        <v>208</v>
      </c>
      <c r="H54" s="45">
        <v>80</v>
      </c>
      <c r="I54" s="45">
        <v>243</v>
      </c>
      <c r="J54" s="37">
        <v>4.5</v>
      </c>
      <c r="K54" s="37">
        <v>4.5</v>
      </c>
      <c r="L54" s="26">
        <v>0</v>
      </c>
      <c r="M54" s="26">
        <v>0</v>
      </c>
      <c r="N54" s="26">
        <v>0</v>
      </c>
      <c r="O54" s="91">
        <v>4.5</v>
      </c>
      <c r="P54" s="26">
        <v>0</v>
      </c>
      <c r="Q54" s="45" t="s">
        <v>207</v>
      </c>
      <c r="R54" s="45" t="s">
        <v>36</v>
      </c>
      <c r="S54" s="28" t="s">
        <v>60</v>
      </c>
    </row>
    <row r="55" s="1" customFormat="true" ht="125" customHeight="true" spans="1:19">
      <c r="A55" s="37">
        <v>9</v>
      </c>
      <c r="B55" s="45" t="s">
        <v>209</v>
      </c>
      <c r="C55" s="45" t="s">
        <v>210</v>
      </c>
      <c r="D55" s="28" t="s">
        <v>32</v>
      </c>
      <c r="E55" s="45" t="s">
        <v>211</v>
      </c>
      <c r="F55" s="45" t="s">
        <v>34</v>
      </c>
      <c r="G55" s="45" t="s">
        <v>212</v>
      </c>
      <c r="H55" s="45">
        <v>54</v>
      </c>
      <c r="I55" s="45">
        <v>144</v>
      </c>
      <c r="J55" s="37">
        <v>81</v>
      </c>
      <c r="K55" s="37">
        <v>81</v>
      </c>
      <c r="L55" s="26">
        <v>0</v>
      </c>
      <c r="M55" s="26">
        <v>0</v>
      </c>
      <c r="N55" s="26">
        <v>0</v>
      </c>
      <c r="O55" s="91">
        <v>81</v>
      </c>
      <c r="P55" s="26">
        <v>0</v>
      </c>
      <c r="Q55" s="45" t="s">
        <v>34</v>
      </c>
      <c r="R55" s="45" t="s">
        <v>36</v>
      </c>
      <c r="S55" s="28" t="s">
        <v>60</v>
      </c>
    </row>
    <row r="56" s="1" customFormat="true" ht="53" customHeight="true" spans="1:19">
      <c r="A56" s="37">
        <v>10</v>
      </c>
      <c r="B56" s="45" t="s">
        <v>213</v>
      </c>
      <c r="C56" s="45" t="s">
        <v>214</v>
      </c>
      <c r="D56" s="28" t="s">
        <v>32</v>
      </c>
      <c r="E56" s="45" t="s">
        <v>215</v>
      </c>
      <c r="F56" s="45" t="s">
        <v>52</v>
      </c>
      <c r="G56" s="45" t="s">
        <v>216</v>
      </c>
      <c r="H56" s="45">
        <v>10</v>
      </c>
      <c r="I56" s="45">
        <v>41</v>
      </c>
      <c r="J56" s="37">
        <v>2.34</v>
      </c>
      <c r="K56" s="37">
        <v>2.34</v>
      </c>
      <c r="L56" s="26">
        <v>0</v>
      </c>
      <c r="M56" s="26">
        <v>0</v>
      </c>
      <c r="N56" s="26">
        <v>0</v>
      </c>
      <c r="O56" s="91">
        <v>2.34</v>
      </c>
      <c r="P56" s="26">
        <v>0</v>
      </c>
      <c r="Q56" s="45" t="s">
        <v>52</v>
      </c>
      <c r="R56" s="45" t="s">
        <v>36</v>
      </c>
      <c r="S56" s="28" t="s">
        <v>60</v>
      </c>
    </row>
    <row r="57" s="1" customFormat="true" ht="64" customHeight="true" spans="1:19">
      <c r="A57" s="37">
        <v>11</v>
      </c>
      <c r="B57" s="45" t="s">
        <v>217</v>
      </c>
      <c r="C57" s="45" t="s">
        <v>218</v>
      </c>
      <c r="D57" s="28" t="s">
        <v>32</v>
      </c>
      <c r="E57" s="45" t="s">
        <v>219</v>
      </c>
      <c r="F57" s="45" t="s">
        <v>220</v>
      </c>
      <c r="G57" s="45" t="s">
        <v>221</v>
      </c>
      <c r="H57" s="45">
        <v>424</v>
      </c>
      <c r="I57" s="45">
        <v>1385</v>
      </c>
      <c r="J57" s="37">
        <v>81.2</v>
      </c>
      <c r="K57" s="37">
        <v>81.2</v>
      </c>
      <c r="L57" s="26">
        <v>0</v>
      </c>
      <c r="M57" s="26">
        <v>0</v>
      </c>
      <c r="N57" s="26">
        <v>0</v>
      </c>
      <c r="O57" s="91">
        <v>81.2</v>
      </c>
      <c r="P57" s="26">
        <v>0</v>
      </c>
      <c r="Q57" s="45" t="s">
        <v>220</v>
      </c>
      <c r="R57" s="45" t="s">
        <v>36</v>
      </c>
      <c r="S57" s="28" t="s">
        <v>60</v>
      </c>
    </row>
    <row r="58" s="1" customFormat="true" ht="63" customHeight="true" spans="1:19">
      <c r="A58" s="37">
        <v>12</v>
      </c>
      <c r="B58" s="45" t="s">
        <v>222</v>
      </c>
      <c r="C58" s="45" t="s">
        <v>223</v>
      </c>
      <c r="D58" s="28" t="s">
        <v>32</v>
      </c>
      <c r="E58" s="45" t="s">
        <v>224</v>
      </c>
      <c r="F58" s="45" t="s">
        <v>225</v>
      </c>
      <c r="G58" s="45" t="s">
        <v>226</v>
      </c>
      <c r="H58" s="45">
        <v>20</v>
      </c>
      <c r="I58" s="45">
        <v>65</v>
      </c>
      <c r="J58" s="37">
        <v>7.38</v>
      </c>
      <c r="K58" s="37">
        <v>7.38</v>
      </c>
      <c r="L58" s="26">
        <v>0</v>
      </c>
      <c r="M58" s="26">
        <v>0</v>
      </c>
      <c r="N58" s="26">
        <v>0</v>
      </c>
      <c r="O58" s="91">
        <v>7.38</v>
      </c>
      <c r="P58" s="26">
        <v>0</v>
      </c>
      <c r="Q58" s="45" t="s">
        <v>225</v>
      </c>
      <c r="R58" s="45" t="s">
        <v>36</v>
      </c>
      <c r="S58" s="28" t="s">
        <v>60</v>
      </c>
    </row>
    <row r="59" s="1" customFormat="true" ht="93" customHeight="true" spans="1:19">
      <c r="A59" s="37">
        <v>13</v>
      </c>
      <c r="B59" s="45" t="s">
        <v>227</v>
      </c>
      <c r="C59" s="45" t="s">
        <v>228</v>
      </c>
      <c r="D59" s="28" t="s">
        <v>32</v>
      </c>
      <c r="E59" s="45" t="s">
        <v>229</v>
      </c>
      <c r="F59" s="45" t="s">
        <v>230</v>
      </c>
      <c r="G59" s="45" t="s">
        <v>231</v>
      </c>
      <c r="H59" s="45">
        <v>150</v>
      </c>
      <c r="I59" s="45">
        <v>462</v>
      </c>
      <c r="J59" s="37">
        <v>12.5</v>
      </c>
      <c r="K59" s="37">
        <v>12.5</v>
      </c>
      <c r="L59" s="26">
        <v>0</v>
      </c>
      <c r="M59" s="26">
        <v>0</v>
      </c>
      <c r="N59" s="26">
        <v>0</v>
      </c>
      <c r="O59" s="91">
        <v>12.5</v>
      </c>
      <c r="P59" s="26">
        <v>0</v>
      </c>
      <c r="Q59" s="45" t="s">
        <v>230</v>
      </c>
      <c r="R59" s="45" t="s">
        <v>36</v>
      </c>
      <c r="S59" s="28" t="s">
        <v>60</v>
      </c>
    </row>
    <row r="60" s="1" customFormat="true" ht="30" customHeight="true" spans="1:19">
      <c r="A60" s="49" t="s">
        <v>232</v>
      </c>
      <c r="B60" s="50"/>
      <c r="C60" s="50"/>
      <c r="D60" s="50"/>
      <c r="E60" s="50"/>
      <c r="F60" s="74"/>
      <c r="G60" s="50"/>
      <c r="H60" s="50"/>
      <c r="I60" s="86"/>
      <c r="J60" s="37">
        <v>92</v>
      </c>
      <c r="K60" s="37">
        <v>92</v>
      </c>
      <c r="L60" s="37">
        <v>0</v>
      </c>
      <c r="M60" s="37">
        <v>0</v>
      </c>
      <c r="N60" s="37">
        <v>0</v>
      </c>
      <c r="O60" s="37">
        <v>92</v>
      </c>
      <c r="P60" s="37">
        <v>0</v>
      </c>
      <c r="Q60" s="45"/>
      <c r="R60" s="45"/>
      <c r="S60" s="45"/>
    </row>
    <row r="61" s="1" customFormat="true" ht="110" customHeight="true" spans="1:19">
      <c r="A61" s="51">
        <v>1</v>
      </c>
      <c r="B61" s="45" t="s">
        <v>233</v>
      </c>
      <c r="C61" s="45" t="s">
        <v>234</v>
      </c>
      <c r="D61" s="28" t="s">
        <v>32</v>
      </c>
      <c r="E61" s="45" t="s">
        <v>235</v>
      </c>
      <c r="F61" s="45" t="s">
        <v>46</v>
      </c>
      <c r="G61" s="45" t="s">
        <v>236</v>
      </c>
      <c r="H61" s="68">
        <v>43</v>
      </c>
      <c r="I61" s="68">
        <v>198</v>
      </c>
      <c r="J61" s="37">
        <v>72</v>
      </c>
      <c r="K61" s="37">
        <v>72</v>
      </c>
      <c r="L61" s="26">
        <v>0</v>
      </c>
      <c r="M61" s="26">
        <v>0</v>
      </c>
      <c r="N61" s="26">
        <v>0</v>
      </c>
      <c r="O61" s="91">
        <v>72</v>
      </c>
      <c r="P61" s="26">
        <v>0</v>
      </c>
      <c r="Q61" s="45" t="s">
        <v>46</v>
      </c>
      <c r="R61" s="45" t="s">
        <v>36</v>
      </c>
      <c r="S61" s="28" t="s">
        <v>60</v>
      </c>
    </row>
    <row r="62" s="1" customFormat="true" ht="108" customHeight="true" spans="1:19">
      <c r="A62" s="51">
        <v>2</v>
      </c>
      <c r="B62" s="45" t="s">
        <v>237</v>
      </c>
      <c r="C62" s="45" t="s">
        <v>238</v>
      </c>
      <c r="D62" s="28" t="s">
        <v>32</v>
      </c>
      <c r="E62" s="45" t="s">
        <v>239</v>
      </c>
      <c r="F62" s="45" t="s">
        <v>46</v>
      </c>
      <c r="G62" s="45" t="s">
        <v>240</v>
      </c>
      <c r="H62" s="68">
        <v>150</v>
      </c>
      <c r="I62" s="68">
        <v>458</v>
      </c>
      <c r="J62" s="37">
        <v>20</v>
      </c>
      <c r="K62" s="37">
        <v>20</v>
      </c>
      <c r="L62" s="26">
        <v>0</v>
      </c>
      <c r="M62" s="26">
        <v>0</v>
      </c>
      <c r="N62" s="26">
        <v>0</v>
      </c>
      <c r="O62" s="91">
        <v>20</v>
      </c>
      <c r="P62" s="26">
        <v>0</v>
      </c>
      <c r="Q62" s="45" t="s">
        <v>46</v>
      </c>
      <c r="R62" s="45" t="s">
        <v>36</v>
      </c>
      <c r="S62" s="28" t="s">
        <v>60</v>
      </c>
    </row>
    <row r="63" spans="10:15">
      <c r="J63" s="87"/>
      <c r="K63" s="87"/>
      <c r="L63" s="87"/>
      <c r="M63" s="87"/>
      <c r="N63" s="87"/>
      <c r="O63" s="87"/>
    </row>
  </sheetData>
  <autoFilter ref="A6:S62">
    <extLst/>
  </autoFilter>
  <mergeCells count="31">
    <mergeCell ref="A1:B1"/>
    <mergeCell ref="A2:S2"/>
    <mergeCell ref="Q3:S3"/>
    <mergeCell ref="J4:P4"/>
    <mergeCell ref="K5:O5"/>
    <mergeCell ref="A7:B7"/>
    <mergeCell ref="C7:I7"/>
    <mergeCell ref="A8:I8"/>
    <mergeCell ref="A9:I9"/>
    <mergeCell ref="A18:I18"/>
    <mergeCell ref="A20:I20"/>
    <mergeCell ref="A22:I22"/>
    <mergeCell ref="A23:I23"/>
    <mergeCell ref="A25:I25"/>
    <mergeCell ref="A38:I38"/>
    <mergeCell ref="A43:I43"/>
    <mergeCell ref="A45:I45"/>
    <mergeCell ref="A46:I46"/>
    <mergeCell ref="A60:I60"/>
    <mergeCell ref="A4:A6"/>
    <mergeCell ref="B4:B6"/>
    <mergeCell ref="C4:C6"/>
    <mergeCell ref="D4:D6"/>
    <mergeCell ref="E4:E6"/>
    <mergeCell ref="J5:J6"/>
    <mergeCell ref="P5:P6"/>
    <mergeCell ref="Q4:Q6"/>
    <mergeCell ref="R4:R6"/>
    <mergeCell ref="S4:S6"/>
    <mergeCell ref="F4:G5"/>
    <mergeCell ref="H4:I5"/>
  </mergeCells>
  <conditionalFormatting sqref="B33">
    <cfRule type="duplicateValues" dxfId="0" priority="1"/>
  </conditionalFormatting>
  <conditionalFormatting sqref="F29:G30">
    <cfRule type="expression" dxfId="1" priority="2" stopIfTrue="1">
      <formula>AND(ISNUMBER(#REF!),#REF!&lt;200)</formula>
    </cfRule>
  </conditionalFormatting>
  <pageMargins left="0.393055555555556" right="0.314583333333333" top="0.550694444444444" bottom="0.472222222222222" header="0.5" footer="0.275"/>
  <pageSetup paperSize="9" scale="60" fitToHeight="0" orientation="landscape" horizontalDpi="600"/>
  <headerFooter>
    <oddFooter>&amp;C第 &amp;P 页，共 &amp;N 页</oddFooter>
  </headerFooter>
  <ignoredErrors>
    <ignoredError sqref="J9:O9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ankang</cp:lastModifiedBy>
  <dcterms:created xsi:type="dcterms:W3CDTF">2023-10-19T09:18:00Z</dcterms:created>
  <dcterms:modified xsi:type="dcterms:W3CDTF">2024-04-22T14:22:51Z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64C23EF6843740CF9718E00D0A623D16_11</vt:lpwstr>
  </property>
  <property fmtid="{D5CDD505-2E9C-101B-9397-08002B2CF9AE}" pid="3" name="KSOProductBuildVer">
    <vt:lpwstr>2052-11.8.2.10422</vt:lpwstr>
  </property>
</Properties>
</file>