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23年项目库汇总表" sheetId="16" r:id="rId1"/>
    <sheet name="项目库" sheetId="15" r:id="rId2"/>
  </sheets>
  <definedNames>
    <definedName name="_xlnm._FilterDatabase" localSheetId="1" hidden="1">项目库!$A$5:$AE$457</definedName>
    <definedName name="_xlnm._FilterDatabase" localSheetId="0" hidden="1">'2023年项目库汇总表'!$A$4:$M$30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<sst xmlns="http://schemas.openxmlformats.org/spreadsheetml/2006/main" count="6377" uniqueCount="1881">
  <si>
    <t>汉滨区2023年度乡村振兴项目库汇总表</t>
  </si>
  <si>
    <t>序号</t>
  </si>
  <si>
    <t>项目类型</t>
  </si>
  <si>
    <t>项目个数</t>
  </si>
  <si>
    <t>项目预算总投资（万元）</t>
  </si>
  <si>
    <t>小计</t>
  </si>
  <si>
    <t>1.财政衔接资金</t>
  </si>
  <si>
    <t>2.其他财政资金</t>
  </si>
  <si>
    <t>3.地方债务资金</t>
  </si>
  <si>
    <t>4.易地扶贫搬迁资金</t>
  </si>
  <si>
    <t>5.定点扶贫资金</t>
  </si>
  <si>
    <t>6.东西部协作资金</t>
  </si>
  <si>
    <t>7.社会捐赠资金</t>
  </si>
  <si>
    <t>8.银行贷款资金</t>
  </si>
  <si>
    <t>9.群众自筹</t>
  </si>
  <si>
    <t>合计</t>
  </si>
  <si>
    <t>一、产业发展</t>
  </si>
  <si>
    <t>（一）种养植业及设施配套</t>
  </si>
  <si>
    <t>（二）休闲农业和乡村旅游</t>
  </si>
  <si>
    <t>（三）生态扶贫项目</t>
  </si>
  <si>
    <t>（四）产业路</t>
  </si>
  <si>
    <t>（四）其他</t>
  </si>
  <si>
    <t>二、就业项目</t>
  </si>
  <si>
    <t>三、易地扶贫搬迁</t>
  </si>
  <si>
    <t>（一）易地搬迁后扶项目</t>
  </si>
  <si>
    <t>（二）以工代赈</t>
  </si>
  <si>
    <t>（三）偿还"十三五"期间政策规划内易地扶贫搬迁贷款本金</t>
  </si>
  <si>
    <t>四、公益性岗位</t>
  </si>
  <si>
    <t>五、教育扶贫</t>
  </si>
  <si>
    <t>六、危房改造</t>
  </si>
  <si>
    <t>七、金融扶贫</t>
  </si>
  <si>
    <t>（一）扶贫小额贷款及互助资金占用费贴息</t>
  </si>
  <si>
    <t>（二）农村新型经营主体贷款贴息</t>
  </si>
  <si>
    <t>八、生活条件改善</t>
  </si>
  <si>
    <t>（一）解决安全饮水</t>
  </si>
  <si>
    <t>（二）农村人居环境整治</t>
  </si>
  <si>
    <t>九、村基础设施</t>
  </si>
  <si>
    <t>（一）农村公路水毁修复</t>
  </si>
  <si>
    <t>（二）其他（补短板）</t>
  </si>
  <si>
    <t>（三）水利基础设施项目</t>
  </si>
  <si>
    <t>十、兜底保障</t>
  </si>
  <si>
    <t>十一、项目管理费</t>
  </si>
  <si>
    <t>汉滨区2023年度巩固衔接和乡村振兴项目库明细表</t>
  </si>
  <si>
    <t>项目名称
（自定义名称）</t>
  </si>
  <si>
    <t>项目摘要
（建设内容及规模）</t>
  </si>
  <si>
    <t>项目实施地点</t>
  </si>
  <si>
    <t>规划
年度</t>
  </si>
  <si>
    <t>主管
单位</t>
  </si>
  <si>
    <t>项目
负责人</t>
  </si>
  <si>
    <t>联系电话</t>
  </si>
  <si>
    <t>项目
归属</t>
  </si>
  <si>
    <t>是否纳入年度项目实施计划</t>
  </si>
  <si>
    <t>是否“脱贫村提升工程”</t>
  </si>
  <si>
    <t>是否资产收益扶贫</t>
  </si>
  <si>
    <t>是否增加村集体收入</t>
  </si>
  <si>
    <t>是否易地搬迁后扶项目</t>
  </si>
  <si>
    <t>直接受益
脱贫人口</t>
  </si>
  <si>
    <t>受益总人口</t>
  </si>
  <si>
    <t>群众参与机制</t>
  </si>
  <si>
    <t>绩效目标</t>
  </si>
  <si>
    <t>备注</t>
  </si>
  <si>
    <t>镇/办</t>
  </si>
  <si>
    <t>村/社区</t>
  </si>
  <si>
    <t>财政衔接资金</t>
  </si>
  <si>
    <t>其他财    政资金</t>
  </si>
  <si>
    <t>苏陕   协作   资金</t>
  </si>
  <si>
    <t>社会捐赠资金</t>
  </si>
  <si>
    <t>群众自   筹资金</t>
  </si>
  <si>
    <t>中央</t>
  </si>
  <si>
    <t>省级</t>
  </si>
  <si>
    <t>市级</t>
  </si>
  <si>
    <t>区级</t>
  </si>
  <si>
    <t>户数
(户)</t>
  </si>
  <si>
    <t>人数
（人）</t>
  </si>
  <si>
    <t>总计</t>
  </si>
  <si>
    <t>2023年流水镇流水中心社区愚公农业园区小型灌溉项目</t>
  </si>
  <si>
    <t>新建茶叶园区蓄水池一处50立方米、铺设管网1000米。</t>
  </si>
  <si>
    <t>流水镇</t>
  </si>
  <si>
    <t>流水中心社区</t>
  </si>
  <si>
    <t>2023年</t>
  </si>
  <si>
    <t>区乡村振兴局</t>
  </si>
  <si>
    <t>李林森</t>
  </si>
  <si>
    <t>巩固提升项目</t>
  </si>
  <si>
    <t>是</t>
  </si>
  <si>
    <t>否</t>
  </si>
  <si>
    <t>通过土地流转，园区务工、资金分红等方式实现脱贫户稳定增收</t>
  </si>
  <si>
    <t>带动18户56人脱贫户发展产业，户均增收1000元。</t>
  </si>
  <si>
    <t>2023年流水镇流水中心社区承英农业园区配套设施项目</t>
  </si>
  <si>
    <t>对茶园补植补栽50亩、园区产业步道2公里、宽1.2米、厚12公分。</t>
  </si>
  <si>
    <t>带动62户174人脱贫户发展产业，户均增收1000元。</t>
  </si>
  <si>
    <t>2023年流水镇新庄村叶丰农业园区灌溉设施项目</t>
  </si>
  <si>
    <t>新建林果园水窖3口150立方米，铺设管网4000米，灌溉林果园550亩。</t>
  </si>
  <si>
    <t>新庄村</t>
  </si>
  <si>
    <t>通过土地流转、园区务工、资金分红等方式实现脱贫户稳定增收</t>
  </si>
  <si>
    <t>实现188户648人脱贫户发展产业，户均增收1000元。</t>
  </si>
  <si>
    <t>2023年流水镇河心村星庐农业园区灌溉项目</t>
  </si>
  <si>
    <t>新修茶叶园区水窖2口100立方米、铺设管网3000米，灌溉茶园300亩。</t>
  </si>
  <si>
    <t>河心村</t>
  </si>
  <si>
    <t>土地流转，园区务工</t>
  </si>
  <si>
    <t>清除174亩茶园杂草，完成土地复耕，补齐茶苗，老树剪枝，遍施有机肥，铺设灌溉水管，当年见效。</t>
  </si>
  <si>
    <t>2023年流水镇良田村周林茶叶现代农业园区配套设施奖补项目</t>
  </si>
  <si>
    <t>新建茶叶现代农业园区内挡土墙6050立方米，提升改造园区平整土地12亩，土石方开挖及外运土石块5万立方米。</t>
  </si>
  <si>
    <t>良田村</t>
  </si>
  <si>
    <t>通过劳务用工方式增收</t>
  </si>
  <si>
    <t>带动18户68人增收，户均增收1000元</t>
  </si>
  <si>
    <t>2023年流水镇香山村香炉情园区灌溉项目</t>
  </si>
  <si>
    <t>村油茶产业园区建设4个蓄水池，每个100m³，共计400m³及管道铺设。</t>
  </si>
  <si>
    <t>香山村</t>
  </si>
  <si>
    <t>通过务工带动农户增收</t>
  </si>
  <si>
    <t>灌溉750亩油茶园区，户均增收500元</t>
  </si>
  <si>
    <t>2023年流水镇良田村硒宏园区灌溉工程</t>
  </si>
  <si>
    <t>新修油茶园区灌溉蓄水池100立方米2处，管道5000米、泵房1座。</t>
  </si>
  <si>
    <t>通过土地流转、劳务用工方式实现增收</t>
  </si>
  <si>
    <t>带动32户118人增收，户均增收500元</t>
  </si>
  <si>
    <t>2023年流水镇凤凰村福佑山童园区灌溉工程</t>
  </si>
  <si>
    <t>福佑山童园区新建100立方水窖2口，管道2000米。</t>
  </si>
  <si>
    <t>凤凰村</t>
  </si>
  <si>
    <t>通过务工、种粮方式，方式实现增收</t>
  </si>
  <si>
    <t>带动56户196人增收，户均增收500元</t>
  </si>
  <si>
    <t>2023年瀛湖镇天柱山村蜂糖李产业配套设施项目</t>
  </si>
  <si>
    <t>扩建栽植晚熟蜂糖李200亩，完善蜂糖李控雨大棚200亩，建设大棚25个。</t>
  </si>
  <si>
    <t>瀛湖镇</t>
  </si>
  <si>
    <t>天柱山村1-5组</t>
  </si>
  <si>
    <t>马世瑜</t>
  </si>
  <si>
    <t>优先吸纳脱贫户、三类户务工，带动农户发展产业，增加农副产品销售收入</t>
  </si>
  <si>
    <t>建成后带动脱贫人口、三类户16户58人，提高群众人均增收2000元、保护水土流失200亩、提高清村容村貌</t>
  </si>
  <si>
    <t>2023年瀛湖镇三星村油茶产业配套设施建设项目</t>
  </si>
  <si>
    <t>新建水源地2处、修建30立方米蓄水池6个、铺设喷灌设施水管8000米。</t>
  </si>
  <si>
    <t>三星村</t>
  </si>
  <si>
    <t>建成后带动脱贫人口、三类户150户450人，提高群众人均增收2000元、保护水土流失1600亩</t>
  </si>
  <si>
    <t>2023年瀛湖镇新建村茶叶产业基础设施配套建设项目</t>
  </si>
  <si>
    <t>在新建村3组修建茶叶加工厂1个300平方米，购置茶叶加工生产线设备一套。</t>
  </si>
  <si>
    <t>新建村</t>
  </si>
  <si>
    <t>建成后带动脱贫人口、三类户250户650人，提高群众人均增收2000元</t>
  </si>
  <si>
    <t>2023年瀛湖镇响水沟村稻鱼综合种养配套设施建设项目</t>
  </si>
  <si>
    <t>新修产业路310米，建设6处截水坝，灌溉水渠1593米，硬化晾晒场共800平方米，重点解决稻鱼灌溉补水 ，农作物播种、施肥，发展稻鱼综合种养300亩。</t>
  </si>
  <si>
    <t>响水沟村</t>
  </si>
  <si>
    <t>建成后带动脱贫人口、三类户81户273人，提高群众人均增收2000元、保护水土流失50亩、提高村容村貌</t>
  </si>
  <si>
    <t>2023年瀛湖镇付家扁村软籽石榴配套设施建设项目</t>
  </si>
  <si>
    <t>石榴园修建50米长拦河坝1处，铺设管网1500米。</t>
  </si>
  <si>
    <t>付家扁村</t>
  </si>
  <si>
    <t>建成后带动脱贫人口、三类户22户74人，提高群众人均增收2000元</t>
  </si>
  <si>
    <t>2023年瀛湖镇付家扁村烤烟产业配套设施建设项目</t>
  </si>
  <si>
    <t>新建水源地2处、园区灌溉蓄水池30立方米4处，灌溉管网3000米。</t>
  </si>
  <si>
    <t>建成后带动脱贫人口、三类户50户193人，提高群众人均增收2000元</t>
  </si>
  <si>
    <t>2023年瀛湖镇新兴村油茶园区产业路建设项目</t>
  </si>
  <si>
    <t>硬化新兴村油茶产业路1.6公里，宽2.5米，厚度15公分、边沟宽50公分。</t>
  </si>
  <si>
    <t>新兴村</t>
  </si>
  <si>
    <t>建成后带动脱贫人口、三类户150户700人，提高群众人均增收2000元</t>
  </si>
  <si>
    <t>2023年瀛湖镇天柱山村富硒粮油种植基地配套设施建设项目</t>
  </si>
  <si>
    <t>建设粮食存储300平方米，加工生产厂房200平方米、烘干厂房500平方米及烘干设备一套。</t>
  </si>
  <si>
    <t>天柱山村</t>
  </si>
  <si>
    <t>建成后带动脱贫人口、三类户5户17人，提高群众人均增收2000元、</t>
  </si>
  <si>
    <t>2023年瀛湖镇桥兴村枇杷产业配套设施建设项目</t>
  </si>
  <si>
    <t>新建产业路500米，宽2.5米，厚15公分，人行步道400米，蓄水池2个，20立方米，水源地1处，管网1300米。</t>
  </si>
  <si>
    <t>桥兴村</t>
  </si>
  <si>
    <t>建成后带动脱贫人口、三类户48户176人，提高群众人均增收2000元、保护水土流失300亩、提高村容村貌</t>
  </si>
  <si>
    <t>2023年瀛湖镇东坡村东兴现代农业园区产业配套设施建设项目</t>
  </si>
  <si>
    <t>园区新建水源地2处，灌溉蓄水池50立方米2座，铺设灌溉管网3000米，安装喷灌设施2000米。</t>
  </si>
  <si>
    <t>东坡村</t>
  </si>
  <si>
    <t>建成后带动脱贫人口、三类户40户140人，强化村级产业，联农带农</t>
  </si>
  <si>
    <t>瀛湖镇王岩村越泽现代农业园区灌溉设施项目</t>
  </si>
  <si>
    <t>铺设灌溉管网3000米，产业道路修复370米，其中长度220米、宽度4.5米、厚度18cm，长度150米，宽度3.5米，厚度18cm。修建挡墙长度300米，高1.2米。</t>
  </si>
  <si>
    <t>王岩村</t>
  </si>
  <si>
    <t>建成后带动脱贫人口、三类户274户986人，提高群众人均增收2000元</t>
  </si>
  <si>
    <t>2023年洪山镇油茶产业提升项目</t>
  </si>
  <si>
    <t>新建长安村产业路园区道路3公里，宽3米、厚度18公分；对天池村（500亩）、长安村（300亩）、乾隆村（500亩）、牛山村（300亩）油茶园区进行管护提升</t>
  </si>
  <si>
    <t>洪山镇</t>
  </si>
  <si>
    <t>长安村、天池村、乾隆村、牛山村</t>
  </si>
  <si>
    <t>吴  芳</t>
  </si>
  <si>
    <t>15709151266</t>
  </si>
  <si>
    <t>带动产业发展和群众增收</t>
  </si>
  <si>
    <t>带动193户503人脱贫户、三类户就业发展产业</t>
  </si>
  <si>
    <t>2023年洪山镇双柏村荣华现代农业园区茶园提升改造项目</t>
  </si>
  <si>
    <t>新建茶叶加工厂提升改造160㎡，地面硬化1387平方米，改造购置茶叶作业设备1套。</t>
  </si>
  <si>
    <t>双柏村</t>
  </si>
  <si>
    <t>以工代赈，带动发展产业</t>
  </si>
  <si>
    <t>带动110户170人脱贫户、三类户就业发展产业</t>
  </si>
  <si>
    <t>2023年茨沟镇富硒农产品加工厂项目</t>
  </si>
  <si>
    <t>富硒农产品加工厂，新建设钢结构厂房，高7米，面积1250平方米，园区道路一条，长160米，宽5米。建设围墙500米。</t>
  </si>
  <si>
    <t>茨沟镇</t>
  </si>
  <si>
    <t>景家社区</t>
  </si>
  <si>
    <t>屈晓彬</t>
  </si>
  <si>
    <t>流转土地、务工就业</t>
  </si>
  <si>
    <t>带动农户增收，约180人，人均增收400元。</t>
  </si>
  <si>
    <t>2023年茨沟镇西沟村百亩金丝皇菊种植园建设项目</t>
  </si>
  <si>
    <t>建设300平方米厂房，180平方米烘房，配套金丝皇菊烘干加工设备3台，喷灌设施。</t>
  </si>
  <si>
    <t>西沟村</t>
  </si>
  <si>
    <t>带动农户增加家庭收入，约32户，每户约5000元。</t>
  </si>
  <si>
    <t>2023年茨沟镇中心社区示范村豆腐宴一条街提升改造项目</t>
  </si>
  <si>
    <t>污水设施改造，包括增加三格化粪池改建、管网铺设。垃圾收容设施，包括景观式垃圾房、垃圾集装
箱。垃圾转运设施，包括到户类垃圾桶、垃圾车辆。附属用房规范维修。残垣断壁维修处理。入口道路连接建设。入户周边适度绿化。入口周边添加文化元素。公路沿线标识、停车位标识、公共区域绿化、硬化等。</t>
  </si>
  <si>
    <t>中心社区</t>
  </si>
  <si>
    <t>发展产业、务工就业</t>
  </si>
  <si>
    <t>带动农户增收，约1800人，人均增收300元。</t>
  </si>
  <si>
    <t>茨沟镇豆腐作坊培育奖补项目</t>
  </si>
  <si>
    <t>对50平方米以上作坊按10万元进行奖补；50平方米以下的作坊，新建按5万元进行奖补，改造按3万元进行奖补。</t>
  </si>
  <si>
    <t>汉滨区乡村振兴局</t>
  </si>
  <si>
    <t>鼓励群众发展产业，增加收入。</t>
  </si>
  <si>
    <t>鼓励群众经营豆腐加工作坊，人均增收5000元。</t>
  </si>
  <si>
    <t>茨沟豆腐作坊体验一条街产业功能提升项目</t>
  </si>
  <si>
    <t>建设排污管道150米、日处理20立方米的化粪池及设备一套。</t>
  </si>
  <si>
    <t>项目实施优先吸纳脱贫户、三类户务工增加收入。</t>
  </si>
  <si>
    <t>提升基础设施质量，带动旅游业发展。</t>
  </si>
  <si>
    <t>2023年茨沟镇佛爷岩村蔬菜园区基地建设项目</t>
  </si>
  <si>
    <t>新建冷藏室，喷灌改造7000米，建设200平方米厂房，新建水井100m³及管道改造500米。</t>
  </si>
  <si>
    <t>佛爷岩村</t>
  </si>
  <si>
    <t>解决50户村民就业持续有效增加收入，每户增加1000元。</t>
  </si>
  <si>
    <t>2023年紫荆镇紫荆村春华种植养殖农民专业合作社魔芋基地配套设施建设项目</t>
  </si>
  <si>
    <t>新建产业连接桥一座长10米宽3米，硬化产业路2000米；新修灌溉渠300米，灌溉管网3000米；改造500㎡农产品加工厂房。</t>
  </si>
  <si>
    <t>紫荆镇</t>
  </si>
  <si>
    <t>紫荆村</t>
  </si>
  <si>
    <t>陈炳朝</t>
  </si>
  <si>
    <t>通过园区务工，提供就业岗位、土地流转、及入股分红</t>
  </si>
  <si>
    <t>园区通过务工，土地流转、托管等带动受益户115户387人，受益总人口887人，户均增收1000元以上。</t>
  </si>
  <si>
    <t>2023年紫荆镇茅溪村金仓东风农民专业合作社“稻油”农业配套设施建设项目</t>
  </si>
  <si>
    <t>蓄水坝1处，50m³水窖1处，引水渠400米，灌溉管道2500米。</t>
  </si>
  <si>
    <t>茅溪村</t>
  </si>
  <si>
    <t>农户出工，土地流转，农户监督。</t>
  </si>
  <si>
    <t>带动65户240人产业发展，流转、托管48户土地，带动22人长期在园区务工，带动农户年增收在1200元以上。</t>
  </si>
  <si>
    <t>2023年紫荆镇坪安村安康旺本隆养殖农民专业合作社“猪-沼-园”生态循环种养业配套项目</t>
  </si>
  <si>
    <t>新修灌溉水渠2处800米，宽40厘米，深50厘米；维修加固蓄水池塘1处，容量近2000立方米，清淤1000立方米，加固堤坝600立方米；农家肥循环利用输送管道3000米，φ110mm，过水路面修复70米宽3米，新修产业砂石路350米，宽3米，硬化产业路350米宽3米。</t>
  </si>
  <si>
    <t>坪安村</t>
  </si>
  <si>
    <t>群众就近务工，合作社入股分红，群众监督</t>
  </si>
  <si>
    <t>改善生产生活条件，直接受益107户428人，总受益人口876人，年户均增收收入1000元以上。</t>
  </si>
  <si>
    <t>2023年紫荆镇荆河村稻渔油综合种养基地配套设施建设项目</t>
  </si>
  <si>
    <t>心间标准化稻渔油400亩，沟渠维修加固4000米，新修机耕路3000米，宽1.5米、厚15公分，过水路面2处总长40米，宽3米。</t>
  </si>
  <si>
    <t>荆河村</t>
  </si>
  <si>
    <t>农户土地流转、园区务工、入股分红</t>
  </si>
  <si>
    <t>发展种养殖业.直接受益人口151户460人，带动151户460人稳定增收致富。</t>
  </si>
  <si>
    <t>2023年吉河镇板庙村王治合产业园区配套设施项目</t>
  </si>
  <si>
    <t>新建50立方米水窖1处、50立方米水塔1处，铺设管网3000米；园区产业路硬化2公里，宽3米，厚15公分；建设羊肚菌大棚30亩。</t>
  </si>
  <si>
    <t>吉河镇</t>
  </si>
  <si>
    <t>板庙村</t>
  </si>
  <si>
    <t>陈耀丽</t>
  </si>
  <si>
    <t>土地流转、劳务用工</t>
  </si>
  <si>
    <t>带动20户农户务工，户均增收5000元</t>
  </si>
  <si>
    <t>2023年吉河镇吉河坝社区天宏园稻鱼养殖示范园区建设项目</t>
  </si>
  <si>
    <t>新建农产品加工厂房200㎡，新增烘干设备1套，产业连接道路硬化1.8公里、宽度3米、厚度18公分。</t>
  </si>
  <si>
    <t>吉河坝社区</t>
  </si>
  <si>
    <t>提升旅游发展及增加群众收入</t>
  </si>
  <si>
    <t>通过发展旅游带动周边20余户增收，户均增收约5000元</t>
  </si>
  <si>
    <t>2023年吉河镇吉河坝社区冷链物流建设项目</t>
  </si>
  <si>
    <t>新建1个200m³冷藏库。</t>
  </si>
  <si>
    <t>群众参与增加务工收入</t>
  </si>
  <si>
    <t>带动约20人务工，人均增收10000元</t>
  </si>
  <si>
    <t>2023年沈坝镇桥头村桑枝食用菌加工厂建设项目</t>
  </si>
  <si>
    <t>修建厂房300平方米；购买粉料机2台；装袋机2台；拌料机1台；高温消毒机1台，输送带100米。</t>
  </si>
  <si>
    <t>沈坝镇</t>
  </si>
  <si>
    <t>桥头村</t>
  </si>
  <si>
    <t>喻先锋</t>
  </si>
  <si>
    <t>改善产业发展条件，扩大带贫益贫辐射范围，带动农户发展产业增收</t>
  </si>
  <si>
    <t>受益脱贫人口110户367人，带动农户增收目标</t>
  </si>
  <si>
    <t>2023年沈坝镇沈坝中心社区天麻烘干室及配套设施项目</t>
  </si>
  <si>
    <t>新建烘干室20平方米，储藏室60平方米，烘干机1台。</t>
  </si>
  <si>
    <t>沈坝中心社区</t>
  </si>
  <si>
    <t>张瑞海</t>
  </si>
  <si>
    <t>受益脱贫人口20户60人，带动农户增收目标</t>
  </si>
  <si>
    <t>2023年沈坝镇关耀村土豆片小型加工厂及配套设施项目</t>
  </si>
  <si>
    <t>新建厂房120平方米，烘干设备1套。</t>
  </si>
  <si>
    <t>关耀村</t>
  </si>
  <si>
    <t>余文君</t>
  </si>
  <si>
    <t>受益脱贫人口60户217人，带动农户增收目标</t>
  </si>
  <si>
    <t>2023年沈坝镇花红村鑫圣米仓农业机械服务农民专业合作社稻谷加工项目</t>
  </si>
  <si>
    <t>新建厂房160平方米，烘干设备1套，加工设备1套。</t>
  </si>
  <si>
    <t>花红村</t>
  </si>
  <si>
    <t>提升产业发展条件</t>
  </si>
  <si>
    <t>吸纳群众务工增收，受益脱贫人口30户120人</t>
  </si>
  <si>
    <t>2023年沈坝镇沈坝中心社区鱼水源农业科技有限公司产业园基础设施配套堰渠修复项目</t>
  </si>
  <si>
    <t>产业园堰渠修复400米。</t>
  </si>
  <si>
    <t>2023年坝河镇斑竹园社区康金新现代农业园区配套设施建设项目</t>
  </si>
  <si>
    <t>改建圈舍1000平方米；繁育活动场地硬化300平方，厂区道路硬化100米；购置青储粉碎设备一套；新建蓄水池5立方米，管道3000米。</t>
  </si>
  <si>
    <t>坝河镇</t>
  </si>
  <si>
    <t>斑竹园社区</t>
  </si>
  <si>
    <t>代记鑫</t>
  </si>
  <si>
    <t>园区务工、土地流转、入股分红、订单收购</t>
  </si>
  <si>
    <t>预计带动农户20户65人，每户月增收500元。</t>
  </si>
  <si>
    <t>2023年坝河镇伍家湾村桃花仙现代农业园区配套设施建设项目</t>
  </si>
  <si>
    <t>新建供水蓄水池50立方米，供水管道1000米；购置6FJT800型水晶粉条生产设备1套；1吨蒸汽锅炉1台；包装机2台；电子称（50KG）1台；叉车1台；防潮板50个；周转箱200个；厂房屋顶、地面、墙面维修；园区道路建设300米。</t>
  </si>
  <si>
    <t>伍家湾村</t>
  </si>
  <si>
    <t>园区务工、土地流转、订单收购、入股分红</t>
  </si>
  <si>
    <t>预计带动农户50户120人，每户月增收1000元。</t>
  </si>
  <si>
    <t>2023年坝河镇繁荣村康新现代农业园区配套设施建设项目</t>
  </si>
  <si>
    <t>新建30立方米蓄水池1处，20立方蓄水池1处，DN32管道550米，200M扬程水泵1个，供电等基础配套设施。</t>
  </si>
  <si>
    <t>繁荣村</t>
  </si>
  <si>
    <t>土地流转、园区务工</t>
  </si>
  <si>
    <t>预计带动12户45人，每户月增收500元。</t>
  </si>
  <si>
    <t>2023年坝河镇繁荣村盛裕祥桑叶蛋鸡养殖场配套设施建设项目</t>
  </si>
  <si>
    <t>新建产品包装及饲料加工厂房900平米。</t>
  </si>
  <si>
    <t>带动10户25人，户均月增收800元。</t>
  </si>
  <si>
    <t>2023年坝河镇寺姑村山地猕猴桃园区配套设施建设项目</t>
  </si>
  <si>
    <t>新建30立方米蓄水池2处、DN40管子2000米，DN32管子9000米，DN25管子4000米，80M扬程水泵2个，高水桩喷头84套等配套设施建设。</t>
  </si>
  <si>
    <t>寺姑村</t>
  </si>
  <si>
    <t>预计带动农户10户30人，每户年增收500元。</t>
  </si>
  <si>
    <t>2023年关家镇关家社区蔬菜保供基地</t>
  </si>
  <si>
    <t>新建蔬菜保供基地100亩，新建大棚50个及附属设施</t>
  </si>
  <si>
    <t>关家镇</t>
  </si>
  <si>
    <t>关家社区</t>
  </si>
  <si>
    <t>李丽萍</t>
  </si>
  <si>
    <t>园区务工、分红、农产品销售</t>
  </si>
  <si>
    <t>带动脱贫户20户增收3000元</t>
  </si>
  <si>
    <t>2023年关家镇关田村蔬菜保供基地（二期）项目</t>
  </si>
  <si>
    <t>关田村</t>
  </si>
  <si>
    <t>汉滨区年出栏10万头生猪养殖场粪污消纳处理建设项目</t>
  </si>
  <si>
    <t>新修养猪场粪污消纳泵站1处，输水管道1800m，高位水池1座，配水干管7328m，支管道8800m。</t>
  </si>
  <si>
    <t>相关村</t>
  </si>
  <si>
    <t>为400农户300亩土地提供农家有机肥料，提供临时务工岗位50个。</t>
  </si>
  <si>
    <t>带动280户脱贫户，户均增收2000元</t>
  </si>
  <si>
    <t>2023年谭坝镇松坝社区安沟有机茶园提升改造项目</t>
  </si>
  <si>
    <t>1、谭坝镇松坝社区安沟有机茶园补植补栽200亩（其中购置饼肥150吨，地膜5吨）。2、新修排水渠300米，宽1米。</t>
  </si>
  <si>
    <t>谭坝镇</t>
  </si>
  <si>
    <t>松坝社区</t>
  </si>
  <si>
    <t>李  炀</t>
  </si>
  <si>
    <t>在项目建设期间可带动脱贫户60余人就近务工增收。</t>
  </si>
  <si>
    <t>不断壮大产业规模，促进群众增收，预计可带动23户60人脱贫困户，预计每户年增收1500元</t>
  </si>
  <si>
    <t>2023年张滩镇安沟村农产品加工厂房建设项目</t>
  </si>
  <si>
    <t>新建安沟村粮食及中药烘干设备5套，晾晒场300平方米、冷冻保鲜设备100立方米 (含场地电力建</t>
  </si>
  <si>
    <t>张滩镇</t>
  </si>
  <si>
    <t>安沟村</t>
  </si>
  <si>
    <t>陶富平</t>
  </si>
  <si>
    <t>15909155518</t>
  </si>
  <si>
    <t>园区务工，土地流转</t>
  </si>
  <si>
    <t>解决脱贫户劳动力就近就业，带动30户脱贫户务工，户均增加家庭收入2000元</t>
  </si>
  <si>
    <t>2023年五里镇张营村怡鑫蚕桑园区智能化自动养蚕工厂建设项目</t>
  </si>
  <si>
    <t>建设1200平方双层玻璃养殖厂房1栋，配套年多批次养蚕2000张自动化智能养蚕设备3套。</t>
  </si>
  <si>
    <t>五里镇</t>
  </si>
  <si>
    <t>张营村</t>
  </si>
  <si>
    <t>张  乐</t>
  </si>
  <si>
    <t>园区务工、带动产业发展</t>
  </si>
  <si>
    <t>带动脱贫户（三类户）30户300人增收，人均增收500元。</t>
  </si>
  <si>
    <t>2023年五里镇何砭村五龙果业扩建葡萄园建设项目</t>
  </si>
  <si>
    <t>新建高标准全自动大棚25亩、提升改造大棚25亩、土壤改良35亩、平整土地35亩、砌护砍1120米、配
套灌溉设施50亩。</t>
  </si>
  <si>
    <t>何砭村</t>
  </si>
  <si>
    <t>鲍洪明</t>
  </si>
  <si>
    <t>带动脱贫户（三类户）48户122人增收，人均增收500元。</t>
  </si>
  <si>
    <t>2023年五里镇牛山村年产5吨红茶生产线建设项目</t>
  </si>
  <si>
    <t>新建厂房400㎡，建设年产5吨红茶生产线一条及配套基础设施。</t>
  </si>
  <si>
    <t>牛山村</t>
  </si>
  <si>
    <t>陈祖根</t>
  </si>
  <si>
    <t>园区务工、土地流转、带动产业发展</t>
  </si>
  <si>
    <t>带动脱贫户（三类户）110户240人增收，人均增收500元。</t>
  </si>
  <si>
    <t>2023年五里镇冉砭村圣水源茶叶加工厂配套设施项目</t>
  </si>
  <si>
    <t>钢混结构，新建加工、储藏、包装、检测等功能厂房面积共计640m2、年产量20吨、年产值800万元。</t>
  </si>
  <si>
    <t>冉砭村</t>
  </si>
  <si>
    <t>冉亚功</t>
  </si>
  <si>
    <t>带动脱贫户（三类户）210户820人增收，人均增收500元。</t>
  </si>
  <si>
    <t>2023年县河镇财梁社区茶叶加工厂建设项目</t>
  </si>
  <si>
    <t>财梁社区农旅融合茶叶加工厂房建设，占地1亩</t>
  </si>
  <si>
    <t>县河镇</t>
  </si>
  <si>
    <t>财梁社区</t>
  </si>
  <si>
    <t>陈宇明</t>
  </si>
  <si>
    <t>资产分红、土地流转、劳务受益</t>
  </si>
  <si>
    <t>建成后可提高群众收入，提升群众满意度大于90%</t>
  </si>
  <si>
    <t>2023年县河镇谢坝村产业灌溉设施项目</t>
  </si>
  <si>
    <t>谢坝村集体养鱼产业，修10米拦水坝一座，灌溉水渠2公里，排水管道1千米，</t>
  </si>
  <si>
    <t>谢坝村</t>
  </si>
  <si>
    <t>土地流转、劳务受益</t>
  </si>
  <si>
    <t>带动246户脱贫人口产业发展及方便村民生产</t>
  </si>
  <si>
    <t>2023年大河镇小河口生态种养殖园区配套设施建设项目</t>
  </si>
  <si>
    <t>新修园区护砍560米、抽水站一处、蓄水塔150立方米、堰渠维修加固500米。</t>
  </si>
  <si>
    <t>大河镇</t>
  </si>
  <si>
    <t>小河村</t>
  </si>
  <si>
    <t>田  吉</t>
  </si>
  <si>
    <t>组织群众务工并参与监督</t>
  </si>
  <si>
    <t>改善产业园区生产条件，提高参与群众收入水平，带动受益人口300人，其中脱贫户70户210人</t>
  </si>
  <si>
    <t>大河镇麻柳村产业园区配套设施建设项目</t>
  </si>
  <si>
    <t>新建产业砂石路2.5公里、宽度3.5米、厚度20公分。堰渠2000米、生产用房500平方米。</t>
  </si>
  <si>
    <t>麻柳村</t>
  </si>
  <si>
    <t>改善产业园区生产条件，提高参与群众收入水平，带动受益人口65人，其中脱贫户40户55人</t>
  </si>
  <si>
    <t>2023年大河镇堰湾村产业灌溉项目</t>
  </si>
  <si>
    <t>新修堰渠2千米、拦水坝1处。</t>
  </si>
  <si>
    <t>堰湾村</t>
  </si>
  <si>
    <t>改善农业生产条件，提高群众生产积极性，带动受益人口235人，其中脱贫户60户220人</t>
  </si>
  <si>
    <t>2023年大河镇先锋社区产业配套建设项目</t>
  </si>
  <si>
    <t>维修堰渠3.5千米，新建蓄水窖2个。</t>
  </si>
  <si>
    <t>先锋社区</t>
  </si>
  <si>
    <t>改善农业生产条件，提高群众生产积极性，带动受益人口1320人，其中脱贫户170户581人</t>
  </si>
  <si>
    <t>2023年大河镇同心村产业配套建设项目</t>
  </si>
  <si>
    <t>新建拦河坝2处，堰渠1200米。</t>
  </si>
  <si>
    <t>同心村</t>
  </si>
  <si>
    <t>改善农业生产条件，提高群众生产积极性，带动受益人口325人，其中脱贫户55户165人</t>
  </si>
  <si>
    <t>2023年大河镇天麻天麻育种基地及厂房建设项目</t>
  </si>
  <si>
    <t>新建400平方米育种厂房、菌种加工设备一套，深加工及冷链用房400平方米。</t>
  </si>
  <si>
    <t>大坪社区、洞沟村</t>
  </si>
  <si>
    <t>改善产业园区生产条件，提高参与群众收入水平，带动受益人口2354人，其中脱贫户256户1024人</t>
  </si>
  <si>
    <t>2023年大河镇先锋社区北山粮油深加工项目</t>
  </si>
  <si>
    <t>新建粮油加工厂500平方米。</t>
  </si>
  <si>
    <t>新建农副产品加工厂，提高参与群众收入水平，带动受益人口1320人，其中脱贫户170户581人</t>
  </si>
  <si>
    <t>2023年关庙镇勇胜村蔬菜保供基地水肥一体化配套设施建设项目</t>
  </si>
  <si>
    <t>新建9×9×2米蓄水池1座，直径4米、高度6米机井  2口，50毫米直径、100米扬程水泵2台，增压泵    1台，输水管道 (上水) 1300米，  (下水) 1100米，水肥自动化设备11台，棚内喷灌210组，
             棚内滴灌9360米。</t>
  </si>
  <si>
    <t>关庙镇</t>
  </si>
  <si>
    <t>勇胜村</t>
  </si>
  <si>
    <t>何忠早</t>
  </si>
  <si>
    <t>吸纳临近脱贫户和三类户劳动力，就近到基地务工就业增收</t>
  </si>
  <si>
    <t>初步预计带动脱贫户和三类户12户劳动力30人稳定就业增收</t>
  </si>
  <si>
    <t>2023年关庙镇唐淌村产业园水利配套设施项目</t>
  </si>
  <si>
    <t>新建、恢复灌溉渠道2600米</t>
  </si>
  <si>
    <t>唐淌村</t>
  </si>
  <si>
    <t>解决300余亩土地灌溉用水困难，引导发展规模产业</t>
  </si>
  <si>
    <t>带动脱贫户120户380人稳定增收</t>
  </si>
  <si>
    <t>2023年关庙镇老龙村老龙河生态产业园区配套设施建设项目</t>
  </si>
  <si>
    <t>新建园区蓄水池1处60立方、新建喷灌滴灌管网系统，新修灌溉水渠500米、园区产业路1000米</t>
  </si>
  <si>
    <t>老龙村</t>
  </si>
  <si>
    <t xml:space="preserve">是 </t>
  </si>
  <si>
    <t>优先吸纳脱贫人口、三类户务工，提高农户收入。</t>
  </si>
  <si>
    <t>带动脱贫户30户120人稳定增收</t>
  </si>
  <si>
    <t>2023年关庙镇新红村一组枇杷园建设项目</t>
  </si>
  <si>
    <t>修建3.5米产业路两条，大寨田350米，十亩地550米。枇杷园灌溉150亩，修建水塔两座，灌溉管道2000米。</t>
  </si>
  <si>
    <t>新红村</t>
  </si>
  <si>
    <t>利用为脱贫户提供园区务工岗位、土地流转等方式带动脱贫户增收</t>
  </si>
  <si>
    <t>带动脱贫户11户43人稳定增收</t>
  </si>
  <si>
    <t>2023年关庙镇桥河村大棚蔬菜种植项目</t>
  </si>
  <si>
    <t>新建蔬菜种植大棚50亩，新建蓄水池2座总容量100立方，新增100千瓦变压器1台，铺设水肥一体管网。</t>
  </si>
  <si>
    <t>桥河村</t>
  </si>
  <si>
    <t>土地流转增收，劳务用工增收，引导群众参与蔬菜种植，稳住菜篮子工程。</t>
  </si>
  <si>
    <t>带动脱贫户15户45人增收，全村共30户90人增收致富</t>
  </si>
  <si>
    <t>2023年关庙镇桥河村新建香菇园项目</t>
  </si>
  <si>
    <t>新建规模化香菇种植大棚30个，占地面积15亩，年种植香菇15万棒，新建香菇储存库300平方米。</t>
  </si>
  <si>
    <t>土地流转增加群众收入，劳务用工增加群众收入，引导群众参与香菇种植增加经营收入，稳住菜篮子工程。</t>
  </si>
  <si>
    <t>带动农户67户233人增加收入。</t>
  </si>
  <si>
    <t>2023年早阳镇石门村千亩烤烟示范园产业路建设项目</t>
  </si>
  <si>
    <t>种植烤烟1000亩，新修砂石路2公里、50立方米水窖4口，配套管网2600米。</t>
  </si>
  <si>
    <t>早阳镇</t>
  </si>
  <si>
    <t>石门村</t>
  </si>
  <si>
    <t>陈志恒</t>
  </si>
  <si>
    <t>吸纳群众就业，带动农户发展产业</t>
  </si>
  <si>
    <t>带动85户脱贫户增加收入，人均增收1100元</t>
  </si>
  <si>
    <t>2023年早阳镇东湾村安康市远安家庭农场有限公司产业路建设项目</t>
  </si>
  <si>
    <t>养殖（养鸡）产业路硬化1.3公里，宽3米，厚0.18米。</t>
  </si>
  <si>
    <t>东湾村</t>
  </si>
  <si>
    <t>王  亮</t>
  </si>
  <si>
    <t>确保安家庭农场产业发展交通便利，带动15户脱贫户产业增收</t>
  </si>
  <si>
    <t>2023年早阳镇寨垭村山里源园区提升改造项目</t>
  </si>
  <si>
    <t>修建园区浇灌主管道1000米、副管网1500米、排污管网100米、水泵1台、低压线路300米、电杆5根、粪污处理池16立方米，硬化料场170平方米、产业道路硬化500米、宽2.5米，厚15公分。</t>
  </si>
  <si>
    <t>寨垭村</t>
  </si>
  <si>
    <t>带动27户群众增加收入，人均增收1300元</t>
  </si>
  <si>
    <t>2023年石梯镇大石村青木林农民种植专业合作社牡丹芍药园区基础设施提升改造项目</t>
  </si>
  <si>
    <t>硬化道路2公里，路基宽度4.5米，路面宽度3.5米，路面厚度18厘米，抗弯拉强度4.0Mpa。</t>
  </si>
  <si>
    <t>石梯镇</t>
  </si>
  <si>
    <t>大石村</t>
  </si>
  <si>
    <t>杨  安</t>
  </si>
  <si>
    <t>以地入股，参加收益分红，带动群众增加收益。</t>
  </si>
  <si>
    <t>以地入股，群众参加收益分红，带动群众在园区务工增加收益，带动周边群众发展农家乐提高收入。</t>
  </si>
  <si>
    <t>2023年石梯镇大石村东茂山楂园农民种植专业合作社农旅融合提升改造项目</t>
  </si>
  <si>
    <t>新修采摘体验步道2公里，新修进场道路400米，路基宽度3.5米，路面宽度3.5米，路面厚度18厘米，抗弯拉强度4.0Mpa新建山楂加工设备一套</t>
  </si>
  <si>
    <t>2023年石梯镇冯山村颗粒畜禽养殖农民专业合作社“一村一品”斗鸡产业化繁育基地</t>
  </si>
  <si>
    <t>新建孵化机2套，育雏室100平方米，烘干房50立方米，冷藏房50立方米及辅助设施。</t>
  </si>
  <si>
    <t>冯山村</t>
  </si>
  <si>
    <t>陈善科</t>
  </si>
  <si>
    <t>土地流转、务工、农产品统购统销、订单回收</t>
  </si>
  <si>
    <t>带动群众在园区务工，增加群众收入，增加园区经济效益，保障园区按期向集体经济组织分红，联农带农480户1500人</t>
  </si>
  <si>
    <t>2023年建民办八树梁村果满园农民种植专业合作社茶园灌溉水窖建设项目</t>
  </si>
  <si>
    <t>灌溉水窖4处，管网2000米.</t>
  </si>
  <si>
    <t>建民办</t>
  </si>
  <si>
    <t>八树梁村</t>
  </si>
  <si>
    <t>邓相军</t>
  </si>
  <si>
    <t>带动农户发展产业，增加产业收入</t>
  </si>
  <si>
    <t>带动产业发展350户1320人，人均增收400元。</t>
  </si>
  <si>
    <t>2023年建民办赤卫村赤农专业农民合作社养殖场配套设施项目</t>
  </si>
  <si>
    <t>粪物净化及发酵厂房500平方米、60立方米沼气池1口等配套设施。</t>
  </si>
  <si>
    <t>赤卫村</t>
  </si>
  <si>
    <t>吸纳群众就业，带动产业发展</t>
  </si>
  <si>
    <t>吸纳群众就业带动产业发展20户72人，人均增收300元。</t>
  </si>
  <si>
    <t>2023年建民办青春村樱桃园区灌溉项目</t>
  </si>
  <si>
    <t>新修30立方米灌溉水窖6口及管网配套设施3千米。</t>
  </si>
  <si>
    <t>青春村</t>
  </si>
  <si>
    <t>务工、带动产业发展</t>
  </si>
  <si>
    <t>带动产业发展55户204人，人均增收300元。</t>
  </si>
  <si>
    <t>2023年建民街道红云村林丰源产业园区灌溉项目</t>
  </si>
  <si>
    <t>林丰源产业园区1000米灌溉设施配套项目，修建蓄水池1口，管网2000米。</t>
  </si>
  <si>
    <t>红云村</t>
  </si>
  <si>
    <t>带动产业发展10户35人，人均增收200元。</t>
  </si>
  <si>
    <t>2023年建民办中心村农业综合园灌溉设施</t>
  </si>
  <si>
    <t>园区修建100立方米、50立方米蓄水池各一处，6公里供水管网，1500米供电设施；园区产业路2800米，宽度3.5米，厚度0.18米。</t>
  </si>
  <si>
    <t>中心村</t>
  </si>
  <si>
    <t>带动产业发展52户243人，人均增收600元。</t>
  </si>
  <si>
    <t>2023年建民办忠诚村现代农业园区提升改造项目</t>
  </si>
  <si>
    <t>1.园区生产道路改扩建3000米，宽度3.5米，厚度0.18米；2.园区水渠建设5000米；3.富硒蔬菜品牌提升，开设品牌直营店2个；4.聘请专家技术人才，开展农业技术培训2次，累计培训人数100人。</t>
  </si>
  <si>
    <t>忠诚村</t>
  </si>
  <si>
    <t>土地流转、承包直营店、安排务工用工、免费提供蔬菜种苗、免费提供大棚、免费技术培训指导）等多种利益联结机制，把农户稳定融入蔬菜产业链获得收益。</t>
  </si>
  <si>
    <t>带动脱贫户人均增收1000元以上。</t>
  </si>
  <si>
    <t>2023年建民办新胜村集体合作社大棚产业配套设施（蔬菜保供基地）</t>
  </si>
  <si>
    <t>硬化产业道路3000米，宽3米，厚度0.18米，灌溉设施3000米配套建设。</t>
  </si>
  <si>
    <t xml:space="preserve">新胜村
</t>
  </si>
  <si>
    <t>带动农户增收受益1333人。</t>
  </si>
  <si>
    <t>2023年叶坪镇桥亭村集体经济加工厂</t>
  </si>
  <si>
    <t>建设剥皮车间100平方米、清洗车间100平方米、烘干车间100平方米，冷藏间100平方米，成品库房100平方米，晾晒场100平方米，魔芋和核桃初加工生产线各一条。</t>
  </si>
  <si>
    <t>叶坪镇</t>
  </si>
  <si>
    <t>桥亭村</t>
  </si>
  <si>
    <t>荆承新</t>
  </si>
  <si>
    <t>参与务工、参与监督</t>
  </si>
  <si>
    <t>带动全镇农户核桃、魔芋初加工，村集体经营收益分红，协助农户清洗、切片、烘干、包装、销售等</t>
  </si>
  <si>
    <t>2023年牛蹄镇京康现代农业园区产业配套设施项目</t>
  </si>
  <si>
    <t>新修京康现代农业园区400m³蓄水池1座，排洪沟 500米；埋设管道φ50PE管网5000米、修复茶园护  坎2000立方米、茶园灌溉池塘清淤水毁修复。</t>
  </si>
  <si>
    <t>牛蹄镇</t>
  </si>
  <si>
    <t>中心社区
凤凰村</t>
  </si>
  <si>
    <t>陈鸿昌</t>
  </si>
  <si>
    <t>18909150012</t>
  </si>
  <si>
    <t>以工代赈、就业增收</t>
  </si>
  <si>
    <t>带动本村人均年增收800元</t>
  </si>
  <si>
    <t>2023年晏坝镇泰山庙村槽头旺养殖有限公司畜牧配套饮水设施建设项目</t>
  </si>
  <si>
    <t>建设畜牧储水窖30m³ ，修建水源地1处，抽水泵站1
处，高压线路架设800米，给排水管网800米。</t>
  </si>
  <si>
    <t>晏坝镇</t>
  </si>
  <si>
    <t>泰山庙村</t>
  </si>
  <si>
    <t>周延科</t>
  </si>
  <si>
    <t>吸纳群众园区务工</t>
  </si>
  <si>
    <t>养殖生猪500头，可带动群众10户，解决务工30人，户均增收0.2万元。</t>
  </si>
  <si>
    <t>2023年晏坝镇金龙村晏丰源产业园区项目</t>
  </si>
  <si>
    <t>晏丰源产业园区路渠排水结合工程，总长1800米，进排水堤坝高度2米，厚度0.5米，产业路沙石化1800米。</t>
  </si>
  <si>
    <t>金龙村</t>
  </si>
  <si>
    <t>改善提升生产条件</t>
  </si>
  <si>
    <t>带动30户脱贫户户产业发展，户均增收0.1万元</t>
  </si>
  <si>
    <t>2023年晏坝镇胡家沟村康聚龙农业开发有限公司大棚茶种植配套设施项目</t>
  </si>
  <si>
    <t>新建联动大棚茶40亩，跨度10米，高5米，配套水肥一体化及网络摄像头，温湿度显示等设施。</t>
  </si>
  <si>
    <t>胡家沟村</t>
  </si>
  <si>
    <t>土地流转、吸纳群众园区务工、带动群众发展、脱贫户入股分红</t>
  </si>
  <si>
    <t>增加农民收入，带动24户68人，脱贫户户均增收2300元</t>
  </si>
  <si>
    <t>2023年胡家沟村顺民园排水渠修建项目</t>
  </si>
  <si>
    <t>新修黑沟至庙坪排水渠2公里</t>
  </si>
  <si>
    <t>改善/提升生产生活条件</t>
  </si>
  <si>
    <t>流转土地300亩，带动群众5余户，户均增收0.1万元。</t>
  </si>
  <si>
    <t>2023年晏坝镇中心社区德润公司夏秋茶设备改造提升新增精细化生产线项目</t>
  </si>
  <si>
    <t>新增绿茶、红茶、 白茶、桑叶茶精细化设备摊青槽、杀青机、萎凋槽、智慧发酵机、连续炒干机、砖饼茶紧压机、色选机、猴魁成套设备一组。</t>
  </si>
  <si>
    <t>增加就业，提高收入。</t>
  </si>
  <si>
    <t>延伸产业链、夏秋茶订单收购解决15户60人左右、解决务工8户15人。</t>
  </si>
  <si>
    <t>2023年晏坝镇中心社区安康达瑞森1千亩油茶种植基地配套设施项目</t>
  </si>
  <si>
    <t>种植油茶1100亩，建设机井一眼、300立方米蓄水塔一座，给水管网600米，配水管道5000米。</t>
  </si>
  <si>
    <t>千亩油茶基地，每年可解决300余人次务工，户均增收0.1万元。</t>
  </si>
  <si>
    <t>2023年中原镇“北山粮仓”示范带稻渔（油）基地产业配套水利设施建设项目</t>
  </si>
  <si>
    <t>中原中心社区羊皮沟修建堰闸1处、渠道1公里，渠道宽0.4米；中原中心社区庙湾修建抽水站1处；卫星村岩湾到魏家坪修建堰渠2.5公里，渠道宽0.5米；骆驼村张家坝维修加固水毁拦河坝100米堰渠，维修1.1公里；双湾村从野人沟口到李家湾修建堰渠1公里，宽0.4米。</t>
  </si>
  <si>
    <t>中原镇</t>
  </si>
  <si>
    <t>中原中心社区、卫星村、骆驼村、双湾村</t>
  </si>
  <si>
    <t>郭景峰</t>
  </si>
  <si>
    <t>改善生产生活条件</t>
  </si>
  <si>
    <t>保障灌溉农田700亩，带动569户群众产业增收</t>
  </si>
  <si>
    <t>2023年中原镇“北山粮仓”示范带稻渔（油）基地产业配套砂石道路建设项目</t>
  </si>
  <si>
    <t>新修产业路9.41公里，其中：中原中心社区羊皮沟0.82公里、张家山0.63公里、牛背0.95公里、松树坪0.16公里，团结村六组清岩沟产业路3.5公里，团结九组1.05公里，骆驼村2.3公里。标准：砂石路，宽3.5米，垫层厚18公分。</t>
  </si>
  <si>
    <t>中原中心社区、团结村</t>
  </si>
  <si>
    <t>改善1250亩农田生产交通条件，带动404户群众增收</t>
  </si>
  <si>
    <t>2023年中原镇东沟口村核桃加工厂项目</t>
  </si>
  <si>
    <t>在东沟口修建核桃加工厂，生产厂房100平米，生产场地200平米，置备核桃初加工生产设备，烘干机1台，中型剥壳清洗机1台，小型剥壳清洗机2台(移动式) ，成品库房50平方米。</t>
  </si>
  <si>
    <t>东沟口村</t>
  </si>
  <si>
    <t>提升核桃产业发展效益</t>
  </si>
  <si>
    <t>修建核桃初级加工厂一处，服务辐射马坪片区三个村576户。</t>
  </si>
  <si>
    <t>2023年富硒蔬菜产业奖补项目</t>
  </si>
  <si>
    <t>1.新建设施蔬菜保供基地要求集中连片50亩以上，新建跨度12m大棚，每平方米大棚奖扶30元；新建联栋大棚，每平方米大棚奖扶50元；新建跨度18m以上暖棚或日光温室，每平方米大棚奖扶100元；主要建设内容为蔬菜大棚棚体及配套水肥一体化滴灌设备。配套排水沟渠、供水管道、生产道路、储水池等基础设施，按照建设工程量给予不超过总价的30%予以奖扶，保供基地所有建设要达到《汉滨区蔬菜保供基地建设标准》要求。2.新品种引进试验示范成功，经济效益显著且具有推广价值，经评审组评审通过后，对每个品种奖扶5万元。3.职业菜农培育。链主企业组织辖区蔬菜技术骨干，每人3万元标准给予奖扶，年培育职业农民20人。4.蔬菜销售链建设。新设社区门店不低于20平方米每个奖扶2万元。</t>
  </si>
  <si>
    <t>相关镇办</t>
  </si>
  <si>
    <t>相关村/社区</t>
  </si>
  <si>
    <t>区农业农村局</t>
  </si>
  <si>
    <t>席鸿冰</t>
  </si>
  <si>
    <t>0915-3212622</t>
  </si>
  <si>
    <t>务工、土地流转、入股分红等。</t>
  </si>
  <si>
    <t>围绕城市“菜篮子”产品增产保供，加强以蔬菜为主的设施蔬菜基地建设，提升生产技术水平，优化品种结构，充分发挥我区“菜篮子”作用，培育壮大链主企业。基地建成后，亩均增收1000元以上。年引进蔬菜新品种10个以上，培育职业
农民20人以上，蔬菜产业链更加完善。通过土地流转、园区务工、同步同业带动100户300人，其中脱贫户80户240人，人均增收2000元。</t>
  </si>
  <si>
    <t>2023年汉滨区生猪产业奖补项目</t>
  </si>
  <si>
    <t>脱贫户、三类户发放仔猪、新建规模场粪污处理设施奖补。每户奖补不超过2头，每购买1头仔猪给予产业奖补资金300元。对新建存栏300-500头规模场及其配套粪污处理设施奖补20万元；新建存栏500-1000头规模场及其粪污处理设奖补35万元；新建存栏1000头以上的规模猪场及其粪污处理设奖补50万元</t>
  </si>
  <si>
    <t>养殖增收、学习养殖技术、示范带动等</t>
  </si>
  <si>
    <t>稳定脱贫户、三类户收入，提高全区粪污资源化利用率。预计受益脱贫户8000户25000人，户均增收3000元。</t>
  </si>
  <si>
    <t>2023年汉滨区茶叶产业奖扶项目</t>
  </si>
  <si>
    <t>全区实施茶网蝽防控面积1万亩，主要支持防控药械和茶树修剪机购置，扶持农户开展茶网蝽防治，减轻虫害损失；经营主体通过园区土地流转、园区务工等增收方式，带动农户10户以上，户均增收1500元以上。</t>
  </si>
  <si>
    <t>务工、土地流转等</t>
  </si>
  <si>
    <t>提升茶叶产业建设，带动农户增收户均增收1000元。</t>
  </si>
  <si>
    <t>2023年庭院经济奖补项目</t>
  </si>
  <si>
    <t>对有劳动能力，且有发展意愿的脱贫户、监测户，利用农村房前屋后闲散土地及空间资源，发展种植、养殖、家庭作坊、家庭商贸等产业的，经验收达到一定标准的，予以300-3000元衔接资金奖补。</t>
  </si>
  <si>
    <t>农户发展庭院经济</t>
  </si>
  <si>
    <t>有效带动脱贫户、监测户约5000户致富增收。</t>
  </si>
  <si>
    <t>2023年汉滨区新增粮油产业（富硒）种植面积奖补项目</t>
  </si>
  <si>
    <t>新增粮油产业（富硒）种植面积26100亩，每亩按照600元标准补贴。</t>
  </si>
  <si>
    <t>发展粮油作物生产</t>
  </si>
  <si>
    <t>，通过土地流转、务工就业等方式，实现户均节本增效200-300元。带动脱贫户260户500人
。</t>
  </si>
  <si>
    <t>2023年现代农业园区管护及品牌培育项目</t>
  </si>
  <si>
    <t>对能够按期履约分红，联农带农效果明显，积极偿还村集体经济投入本金的现代农业园区和产业基地，相对集中连片100亩以上 (设施蔬菜50亩以上) ，当年种植园区和基地管护水平达到验收标准，按茶叶、蚕桑、魔芋、黄花菜、蔬菜等1500元/亩奖扶；拐枣、核桃、花椒、油茶、中药材、林下经济、其他林果等1000元/亩奖扶。共计奖扶15000亩。园区进行轨道运输车建设，轨道运输车每米补助100元、运输机头补助5000元，每个主体上限补助一个运输机头，1000米轨道，按总投资的50%进行奖扶。</t>
  </si>
  <si>
    <t>发展农产品种植业</t>
  </si>
  <si>
    <t>对园区管护、富硒产业建设等进行奖补，有效缓解园区管护压力，降本增效。通过园区务工管护、土地流转、订单农业等方式，带动脱贫户、边缘户1000户3000人持续稳定增收，户均增收1000元。</t>
  </si>
  <si>
    <t>2023年汉滨区林业产业发展奖补项目（区林业局）</t>
  </si>
  <si>
    <t>新建油茶产业示范园50亩以上的，每亩补助800元(两茶套种每亩补助600元) ；油茶管护200亩以上的，每亩补助300元；油茶低效林改造100亩以上的，每亩补助500元；核桃管护提升100亩以上的，每亩补助300元；拐枣管护提升200亩以上的，每亩补助300元；花椒管护提升100亩，每亩补助300元
。</t>
  </si>
  <si>
    <t>汉滨区</t>
  </si>
  <si>
    <t>区林业局</t>
  </si>
  <si>
    <t>李小东</t>
  </si>
  <si>
    <t>通过参与项目务工获得收入</t>
  </si>
  <si>
    <t>通过产业奖补的实施，进一步提升园林经济效益，激发经营主体发展林业产业积极性，以土地流转、园区务工、托管经营等方式带动脱贫户、监测户2000户，户均增收2000元。</t>
  </si>
  <si>
    <t>2023年汉滨区特色农业产业奖补项目</t>
  </si>
  <si>
    <t>对稻鱼综合种养、新建蚕室、蚕桑综合开发、香菇等特色产业，在完成联农带农任务前提下，按照《汉滨区2023年推进乡村振兴产业提质增效奖扶办法》有关规定予以奖补。</t>
  </si>
  <si>
    <t>流转土地、务工</t>
  </si>
  <si>
    <t>年产商品鱼35万斤，受益脱贫户20户。</t>
  </si>
  <si>
    <t>2023年食用菌生产加工项目</t>
  </si>
  <si>
    <t>建设生产加工基地200亩，年产香菇500万棒，种植羊肚菌400亩。</t>
  </si>
  <si>
    <t>过产业基地建设，带动从事产业农民增收1000元/人。</t>
  </si>
  <si>
    <t>2023年汉滨区畜禽地方良种保种选育补助项目</t>
  </si>
  <si>
    <t>建设“陕南白山羊”|、“安康猪”保种选育场6个</t>
  </si>
  <si>
    <t>务工、流转土地、提供饲草饲料、学习养殖技术、示范带动等</t>
  </si>
  <si>
    <t>保护地方良种猪羊，年提供陕南白山羊种羊和安康猪种猪各800头（只）</t>
  </si>
  <si>
    <t>新型农业经营主体培育奖补</t>
  </si>
  <si>
    <t>对创新创业致富带头人、“五心”新型农业经营主体、区级园区、区级示范家庭农场、农业产业化龙头企业等经营主体，按照《汉滨区2023年推进乡村振兴产业提质增效奖扶办法》有关规定予以奖补。</t>
  </si>
  <si>
    <t>各镇办</t>
  </si>
  <si>
    <t>各村各社区</t>
  </si>
  <si>
    <t>发展产业增加收入</t>
  </si>
  <si>
    <t>推进实现全区“五心”新型农业经营主体队伍不断壮大，规模实力持续提升，科技创新能力明显增强，质量安全水平显著提高，品牌影响力不断扩大，产业集聚效益持续提升，联农带农机制更加健全。</t>
  </si>
  <si>
    <t>2023年汉滨区区级示范合作社奖扶项目</t>
  </si>
  <si>
    <t>符合年度区级示范农民专业合作社认定标准，全区认定区级农民专业合作示范社30家。经区级认定后，每个区级农民专业合作示范社奖扶5万元。</t>
  </si>
  <si>
    <t>每个认定农民专业合作社带动农户不低于10户，户均增收不低于1500元。</t>
  </si>
  <si>
    <t>汉滨区悠源现代农业园区奖补项目</t>
  </si>
  <si>
    <t>建设种芋繁育基地100亩，魔芋加工生产线1条。</t>
  </si>
  <si>
    <t>店子沟村</t>
  </si>
  <si>
    <t>汉滨区农业农村局</t>
  </si>
  <si>
    <t>激励经营主体发展产业，有效带动农户持续稳定增收。</t>
  </si>
  <si>
    <t>汉滨区忠诚现代农业园区奖补项目</t>
  </si>
  <si>
    <t>建设田间综合监测站1处，配套水肥一体化设备1套，购置育苗设备1批，购置施粪机1台，购置穴盘、基质1批，引进蔬菜新品种20个，开设品牌旗舰店1个。</t>
  </si>
  <si>
    <t>建民街道</t>
  </si>
  <si>
    <t>汉滨区兴隆现代农业园区奖补项目</t>
  </si>
  <si>
    <t>建设园区主干道150米，散养黑猪防护网8000米，整理坡地100亩，建设产业路1000米，修建护坎1000㎥，铺设管网1000米。</t>
  </si>
  <si>
    <t>汉滨区润鑫源现代农业园区奖补项目</t>
  </si>
  <si>
    <t>硬化园区道路，新建小龙虾养殖厂房300㎡，改建鱼池6口，引进蔬菜种植农耕机3台。</t>
  </si>
  <si>
    <t>黄石滩村</t>
  </si>
  <si>
    <t>汉滨区怡鑫现代农业园区奖补项目</t>
  </si>
  <si>
    <t>扩建生产加工用房400㎡，改造桑园80亩（其中梯田开挖改造50亩、补栽30亩），修建桑园生产道路1000米。</t>
  </si>
  <si>
    <t>汉滨区市级农业园区东茂山楂现代农业园区奖补项目</t>
  </si>
  <si>
    <t>建设山楂示范园1047亩，套种中药材320亩，养殖中蜂200箱。建设加工厂500㎡，采购烘干设备、切片加工机械、深加工设备各一套，硬化场地1200㎡，配套完善水、电、路、讯设施。</t>
  </si>
  <si>
    <t>汉滨区市级农业园区手掌河油茶现代农业园区奖补项目</t>
  </si>
  <si>
    <t>油茶提质增效1000亩，改造地产油茶园500亩，新建园区道路1公里。</t>
  </si>
  <si>
    <t>乾隆村</t>
  </si>
  <si>
    <t>品牌培育和标准认定</t>
  </si>
  <si>
    <t>当年从事农产品加工的经营主体新取得SC认证，奖扶5万元/证。奖扶对象通过土地流转、同步同业、园区务工等方式带动农户不少于3户，户均增收不低于2000元。</t>
  </si>
  <si>
    <t>各村/社区</t>
  </si>
  <si>
    <t>奖补到经营主体</t>
  </si>
  <si>
    <t>提升品牌价值，增加农产品附加值。</t>
  </si>
  <si>
    <t>2023年建民办陈家山富硒蔬菜产业园项目（一期）</t>
  </si>
  <si>
    <t>新建玻璃温室一栋3072平方米，保温大棚32栋79900平方米，日光温室大棚4栋5600平方米，管理服务用房一栋240平方米，冷库和分件加工车间一栋1080平方米及场内供水供电设施、给排水设施和道路硬化及场地土方平整等内容</t>
  </si>
  <si>
    <t>陈家山村</t>
  </si>
  <si>
    <t>刘东京</t>
  </si>
  <si>
    <t>土地流转
就业务工</t>
  </si>
  <si>
    <t>带动农户24户，55人，其中带动脱贫21户44人，检测户3户9人。</t>
  </si>
  <si>
    <t>2023年晏坝原种猪场引种项目（壮大村集体经济）</t>
  </si>
  <si>
    <t>从加拿大引进种母猪2000头（其中长白200头、大白700头、杜洛克100头）；引进种公猪200头（其中大白60头、长白20头、杜洛克20头）。</t>
  </si>
  <si>
    <t>魏垭村</t>
  </si>
  <si>
    <t>带动农户78户，212人，其中带动脱贫户40户80人，检测户4户12人。</t>
  </si>
  <si>
    <t>2023年洪山镇石狮村天瑞源富硒蔬菜保供基地配套设施项目</t>
  </si>
  <si>
    <t>新建蔬菜保供基地挡墙1200立方米、水肥计划90亩、防洪渠200米、机井、水塔管道机电设备一组、园区生产道路700米。</t>
  </si>
  <si>
    <t>石狮村</t>
  </si>
  <si>
    <t>土地征用
就业务工</t>
  </si>
  <si>
    <t>带动农户68户，112人，其中带动脱贫户32户60人，检测户2户4人。</t>
  </si>
  <si>
    <t>2023年汉滨区林下魔芋种植示范与推广</t>
  </si>
  <si>
    <t>通过开展以魔芋新品种引进、规范化种植为重点的技术推广，积极选育、繁育本地优良品种，加快引进推广适生新品种，实现林下魔芋良种化、种植规范化。在叶坪镇、中原镇、大河镇、茨沟镇、五里镇、牛蹄镇、双龙镇建立林下魔芋示范种植基地3个，面积3000亩；选育、繁育本地优良品种1-2个；开展药剂防治试验2个。</t>
  </si>
  <si>
    <t>叶坪镇、中原镇、大河镇、茨沟镇、五里镇、洪山镇、牛蹄镇、双龙镇</t>
  </si>
  <si>
    <t>叶坪镇椒沟村、桥亭村、中心社区；中原镇东沟口村；五里镇刘垭社区、药树垭村；双龙镇谢坪村等</t>
  </si>
  <si>
    <t>通过产业基地建设，带动从事产业农民增收1000元/人。</t>
  </si>
  <si>
    <t>2023年汉滨区粮油病虫害防治项目</t>
  </si>
  <si>
    <t>在全区实施粮油作物重大病虫防控为主的统防统治、群防群治，重点用于小麦条锈病、赤霉病、粘虫、草地贪夜蛾、油菜菌核病、水稻“两迁”害虫等重大病虫发生源头区和重发区的防控。</t>
  </si>
  <si>
    <t>务工、节本增效。</t>
  </si>
  <si>
    <t>确保全区粮油作物重大病虫害不大面积爆发成灾，防控处置率达90%以上，专业化统防统治覆盖率达到43%以上，病虫危害总体损失率控制在5% 以下。</t>
  </si>
  <si>
    <t>2023年汉滨区化肥减量增效项目</t>
  </si>
  <si>
    <t>用于14个国家级和省级耕地质量长期定位监测；开展县域耕地质量调查评价；全区土壤采集和养分化验和调查。肥料利用率试验及示范区建设。有机肥替代化肥推广、新型缓释肥推广等。</t>
  </si>
  <si>
    <t>肥料利用率提升至40%以上，化肥使用量持续降低。</t>
  </si>
  <si>
    <t>2023年富硒粮油奖扶项目</t>
  </si>
  <si>
    <t>对开展撂荒地治理30亩以上、纯种大豆10亩以上、大豆玉米带状复合种植5亩以上、稻油一体生产100亩以上、果林套种大豆30亩以上，带动脱贫户、监测户3户以上，且户均年增收不低于2000元的种植主体给予奖扶。奖扶标准：撂荒地治理每亩200元、纯种大豆每亩200元、大豆玉米带状复合种植每亩300元、稻油一体生产每亩200元、果林套种大豆每亩100元。联农带农任务和项目建设目标完成验收合格后予以奖补。</t>
  </si>
  <si>
    <t>流转土地、订单农业、产品销售、同步同业、园区务工等</t>
  </si>
  <si>
    <t>通过流转土地、订单农业、产品销售、同步同业、园区务工等方式带动当地脱贫户（含监测户）发展，共带动350户1225人，其中脱贫户（含监测户）105户368人，户均年增收不低于2000元。</t>
  </si>
  <si>
    <t>2023年汉滨区特色果业巩固提升项目</t>
  </si>
  <si>
    <t>改造低效枇杷、皱皮柑等特色果品0.3万亩</t>
  </si>
  <si>
    <t>瀛湖周边镇、新城办</t>
  </si>
  <si>
    <t>清泉村等</t>
  </si>
  <si>
    <t>务工</t>
  </si>
  <si>
    <t>每亩增产20%以上</t>
  </si>
  <si>
    <t>2023年关庙镇黄岭村仓霸山现代农业科技园区产业发展基础设施建设项目</t>
  </si>
  <si>
    <t>新修仓霸山农业园区产业道路4公里，宽2.5米，后18公分，新修1.2mx1m灌溉渠道4公里</t>
  </si>
  <si>
    <t>黄岭村</t>
  </si>
  <si>
    <t>优先吸纳脱贫人口、三类户提供务工岗位、土地流转等方式带动农户增收</t>
  </si>
  <si>
    <t>带动脱贫户42户128人增收，全村共106户425人直接受益，增收致富</t>
  </si>
  <si>
    <t>2023年关庙镇勇胜村辛勤养殖农民专业合作社扩建项目</t>
  </si>
  <si>
    <t>搭建厂房3000平方配套设施，养殖肉羊2000头</t>
  </si>
  <si>
    <t>优先吸纳脱贫人口、三类户提供厂区务工岗位等方式带动农户增收</t>
  </si>
  <si>
    <t>带动22户55人参与劳务岗位，实现就业增收</t>
  </si>
  <si>
    <t>2023年五里镇张营村怡鑫蚕桑园区产业道路建设项目</t>
  </si>
  <si>
    <t>新修张营村蚕桑种植基地产业硬化路3.5公里，路面宽度3.5米、厚度18公分。</t>
  </si>
  <si>
    <t>任  钰</t>
  </si>
  <si>
    <t>带动脱贫户（三类户）25户59人增收，人均增收500元。</t>
  </si>
  <si>
    <t>2023年县河镇牛岭社区红色美丽村庄产业带油茶基地灌溉项目</t>
  </si>
  <si>
    <t>新修抽水井1座、埋设抽水管道0.62千米，埋设引水管道2.1千米，埋水管道6.5千米，新修蓄水池2座。</t>
  </si>
  <si>
    <t>牛岭社区</t>
  </si>
  <si>
    <t>促进产业发展及方便村民生产</t>
  </si>
  <si>
    <t>2023年五里镇药树垭烤烟基地灌溉用水建设项目</t>
  </si>
  <si>
    <t>加固堰塘一座、引水管道1600米、配水管网9000米、60m³蓄水水塔一座</t>
  </si>
  <si>
    <t>药树垭村</t>
  </si>
  <si>
    <t>改善农业基础设施配套，提升产业发展，带动脱贫户（三类户）20户64人增收，人均增收500元。</t>
  </si>
  <si>
    <t>2023年五里镇张营村盛义桃花源农业园区田间排水渠建设项目</t>
  </si>
  <si>
    <t>园区田间排水渠7700米。</t>
  </si>
  <si>
    <t>改善农业基础设施配套，提升产业发展，带动脱贫户（三类户）38户96人增收，人均增收500元。</t>
  </si>
  <si>
    <t>2023年五里镇何砭村五龙果业农业园区灌溉设施建设项目</t>
  </si>
  <si>
    <t>水源地及蓄水池100m³、节水灌溉75号水管2800米、25号15000米、排水沟520米。</t>
  </si>
  <si>
    <t>改善农业基础设施配套，提升产业发展，带动脱贫户（三类户）48户122人增收，人均增收500元。</t>
  </si>
  <si>
    <t>2023年建民办天瑞源罗家湾园区排水改造工程</t>
  </si>
  <si>
    <t>新修蔬菜产业园区排水 296.5米、宽2-5米，保障蔬菜园区设施和作物安全。</t>
  </si>
  <si>
    <t>月河新村</t>
  </si>
  <si>
    <t>提升园区基础设施条件，保障园区设施安全，带动脱贫户47户124人增收。</t>
  </si>
  <si>
    <t>2023年关庙镇小李村壮大集体经济项目</t>
  </si>
  <si>
    <t>将资金投入区资产收益扶贫运营管理有限公司代持经营 ，按照不低于5.5%给村集体分红。</t>
  </si>
  <si>
    <t>小李村</t>
  </si>
  <si>
    <t>张海峰</t>
  </si>
  <si>
    <t>壮大村集体经济年分红8万元，带动135户脱贫户增加收入。</t>
  </si>
  <si>
    <t>茨沟镇构家坝村启程果蔬现代园区配套设施建设项目</t>
  </si>
  <si>
    <t>园区堰塘维修加固扩容蓄水800立方米，铺设引水管道1.2千米；配套建设冬桃基地灌溉设施覆盖100亩；硬化连接步道1.5千米。</t>
  </si>
  <si>
    <t>构家坝村</t>
  </si>
  <si>
    <t>发展产业，带动群众增加收入。</t>
  </si>
  <si>
    <r>
      <rPr>
        <sz val="11"/>
        <rFont val="宋体"/>
        <charset val="134"/>
      </rPr>
      <t>带动脱贫户10户</t>
    </r>
    <r>
      <rPr>
        <sz val="11"/>
        <rFont val="Courier New"/>
        <charset val="134"/>
      </rPr>
      <t>128</t>
    </r>
    <r>
      <rPr>
        <sz val="11"/>
        <rFont val="宋体"/>
        <charset val="134"/>
      </rPr>
      <t>人，户均年增收3</t>
    </r>
    <r>
      <rPr>
        <sz val="11"/>
        <rFont val="Courier New"/>
        <charset val="134"/>
      </rPr>
      <t>000</t>
    </r>
    <r>
      <rPr>
        <sz val="11"/>
        <rFont val="宋体"/>
        <charset val="134"/>
      </rPr>
      <t>元。</t>
    </r>
  </si>
  <si>
    <t>2023年茨沟镇营盘垭村蜂蜜加工厂设施奖补项目</t>
  </si>
  <si>
    <t>对蜂蜜加工厂加工设施按30%投资进行奖补。</t>
  </si>
  <si>
    <t>营盘垭村</t>
  </si>
  <si>
    <r>
      <rPr>
        <sz val="11"/>
        <rFont val="宋体"/>
        <charset val="134"/>
      </rPr>
      <t>带动</t>
    </r>
    <r>
      <rPr>
        <sz val="11"/>
        <rFont val="Courier New"/>
        <charset val="134"/>
      </rPr>
      <t>15</t>
    </r>
    <r>
      <rPr>
        <sz val="11"/>
        <rFont val="宋体"/>
        <charset val="134"/>
      </rPr>
      <t>户脱贫户务工增加收入，户均增收</t>
    </r>
    <r>
      <rPr>
        <sz val="11"/>
        <rFont val="Courier New"/>
        <charset val="134"/>
      </rPr>
      <t>20000</t>
    </r>
    <r>
      <rPr>
        <sz val="11"/>
        <rFont val="宋体"/>
        <charset val="134"/>
      </rPr>
      <t>元；流转土地费，</t>
    </r>
    <r>
      <rPr>
        <sz val="11"/>
        <rFont val="Courier New"/>
        <charset val="134"/>
      </rPr>
      <t>75</t>
    </r>
    <r>
      <rPr>
        <sz val="11"/>
        <rFont val="宋体"/>
        <charset val="134"/>
      </rPr>
      <t>户户均</t>
    </r>
    <r>
      <rPr>
        <sz val="11"/>
        <rFont val="Courier New"/>
        <charset val="134"/>
      </rPr>
      <t>1200</t>
    </r>
    <r>
      <rPr>
        <sz val="11"/>
        <rFont val="宋体"/>
        <charset val="134"/>
      </rPr>
      <t>元。</t>
    </r>
  </si>
  <si>
    <t>2023年大河镇小河村壮大集体经济项目</t>
  </si>
  <si>
    <t>新建加工用房1000平方米、风干食品生产线1条及
相关配套基础设施等。</t>
  </si>
  <si>
    <t>大河镇人民政府</t>
  </si>
  <si>
    <t>白天</t>
  </si>
  <si>
    <t>巩固提升</t>
  </si>
  <si>
    <r>
      <rPr>
        <sz val="11"/>
        <rFont val="宋体"/>
        <charset val="134"/>
      </rPr>
      <t>通过务工、土地流转等方式，带动</t>
    </r>
    <r>
      <rPr>
        <sz val="11"/>
        <rFont val="Courier New"/>
        <charset val="134"/>
      </rPr>
      <t>120</t>
    </r>
    <r>
      <rPr>
        <sz val="11"/>
        <rFont val="宋体"/>
        <charset val="134"/>
      </rPr>
      <t>户</t>
    </r>
    <r>
      <rPr>
        <sz val="11"/>
        <rFont val="Courier New"/>
        <charset val="134"/>
      </rPr>
      <t>370</t>
    </r>
    <r>
      <rPr>
        <sz val="11"/>
        <rFont val="宋体"/>
        <charset val="134"/>
      </rPr>
      <t>人增收，其中脱贫户含三类户</t>
    </r>
    <r>
      <rPr>
        <sz val="11"/>
        <rFont val="Courier New"/>
        <charset val="134"/>
      </rPr>
      <t>70</t>
    </r>
    <r>
      <rPr>
        <sz val="11"/>
        <rFont val="宋体"/>
        <charset val="134"/>
      </rPr>
      <t>户</t>
    </r>
    <r>
      <rPr>
        <sz val="11"/>
        <rFont val="Courier New"/>
        <charset val="134"/>
      </rPr>
      <t>210</t>
    </r>
    <r>
      <rPr>
        <sz val="11"/>
        <rFont val="宋体"/>
        <charset val="134"/>
      </rPr>
      <t>人，户均年增收</t>
    </r>
    <r>
      <rPr>
        <sz val="11"/>
        <rFont val="Courier New"/>
        <charset val="134"/>
      </rPr>
      <t>6000</t>
    </r>
    <r>
      <rPr>
        <sz val="11"/>
        <rFont val="宋体"/>
        <charset val="134"/>
      </rPr>
      <t>元。项目建成后资产归小河村村集体所</t>
    </r>
    <r>
      <rPr>
        <sz val="11"/>
        <rFont val="Courier New"/>
        <charset val="134"/>
      </rPr>
      <t xml:space="preserve">         </t>
    </r>
    <r>
      <rPr>
        <sz val="11"/>
        <rFont val="宋体"/>
        <charset val="134"/>
      </rPr>
      <t>有。年村集体分红</t>
    </r>
    <r>
      <rPr>
        <sz val="11"/>
        <rFont val="Courier New"/>
        <charset val="134"/>
      </rPr>
      <t>6</t>
    </r>
    <r>
      <rPr>
        <sz val="11"/>
        <rFont val="宋体"/>
        <charset val="134"/>
      </rPr>
      <t>万元。</t>
    </r>
  </si>
  <si>
    <t>2023年大竹园镇粮茶村东旭茶叶园区配套项目</t>
  </si>
  <si>
    <t>提升改造东旭茶叶园区入口步道38米、园区连接路108米、新建园区挡墙28米。</t>
  </si>
  <si>
    <t>大竹园镇</t>
  </si>
  <si>
    <t>粮茶村</t>
  </si>
  <si>
    <t>郑  涛</t>
  </si>
  <si>
    <t>务工、发展产业</t>
  </si>
  <si>
    <t>改善交通条件，促进产业发展，带动50户群众增收</t>
  </si>
  <si>
    <t>2023年双龙镇陕茶一号母穗园良种培育奖补项目</t>
  </si>
  <si>
    <t>培育陕茶一号良种茶苗200亩。</t>
  </si>
  <si>
    <t>双龙镇</t>
  </si>
  <si>
    <t>龙泉村</t>
  </si>
  <si>
    <t>乡村振兴局</t>
  </si>
  <si>
    <t>刘鑫</t>
  </si>
  <si>
    <r>
      <rPr>
        <sz val="11"/>
        <rFont val="宋体"/>
        <charset val="134"/>
      </rPr>
      <t>项目直接用工需求</t>
    </r>
    <r>
      <rPr>
        <sz val="11"/>
        <rFont val="Courier New"/>
        <charset val="134"/>
      </rPr>
      <t>2000</t>
    </r>
    <r>
      <rPr>
        <sz val="11"/>
        <rFont val="宋体"/>
        <charset val="134"/>
      </rPr>
      <t>个工日以上，共计发放劳务工资</t>
    </r>
    <r>
      <rPr>
        <sz val="11"/>
        <rFont val="Courier New"/>
        <charset val="134"/>
      </rPr>
      <t>300310</t>
    </r>
    <r>
      <rPr>
        <sz val="11"/>
        <rFont val="宋体"/>
        <charset val="134"/>
      </rPr>
      <t>元，人均增收达</t>
    </r>
    <r>
      <rPr>
        <sz val="11"/>
        <rFont val="Courier New"/>
        <charset val="134"/>
      </rPr>
      <t>1000</t>
    </r>
    <r>
      <rPr>
        <sz val="11"/>
        <rFont val="宋体"/>
        <charset val="134"/>
      </rPr>
      <t>元以上，支付土地流转费用</t>
    </r>
    <r>
      <rPr>
        <sz val="11"/>
        <rFont val="Courier New"/>
        <charset val="134"/>
      </rPr>
      <t>8</t>
    </r>
    <r>
      <rPr>
        <sz val="11"/>
        <rFont val="宋体"/>
        <charset val="134"/>
      </rPr>
      <t>万余元，户均增收</t>
    </r>
    <r>
      <rPr>
        <sz val="11"/>
        <rFont val="Courier New"/>
        <charset val="134"/>
      </rPr>
      <t>400</t>
    </r>
    <r>
      <rPr>
        <sz val="11"/>
        <rFont val="宋体"/>
        <charset val="134"/>
      </rPr>
      <t>元以上。</t>
    </r>
  </si>
  <si>
    <r>
      <rPr>
        <sz val="11"/>
        <rFont val="宋体"/>
        <charset val="134"/>
      </rPr>
      <t>直接受益脱贫户</t>
    </r>
    <r>
      <rPr>
        <sz val="11"/>
        <rFont val="Courier New"/>
        <charset val="134"/>
      </rPr>
      <t>65</t>
    </r>
    <r>
      <rPr>
        <sz val="11"/>
        <rFont val="宋体"/>
        <charset val="134"/>
      </rPr>
      <t>户</t>
    </r>
    <r>
      <rPr>
        <sz val="11"/>
        <rFont val="Courier New"/>
        <charset val="134"/>
      </rPr>
      <t>192</t>
    </r>
    <r>
      <rPr>
        <sz val="11"/>
        <rFont val="宋体"/>
        <charset val="134"/>
      </rPr>
      <t>人，人均增收达</t>
    </r>
    <r>
      <rPr>
        <sz val="11"/>
        <rFont val="Courier New"/>
        <charset val="134"/>
      </rPr>
      <t>1092</t>
    </r>
    <r>
      <rPr>
        <sz val="11"/>
        <rFont val="宋体"/>
        <charset val="134"/>
      </rPr>
      <t>元。</t>
    </r>
  </si>
  <si>
    <t>2023年瀛湖镇洞桥村养鸡场配套设施建设</t>
  </si>
  <si>
    <t>新修产业路250米，新建水源地50立方米1处，蓄水池30立方米1座，饮水管网5000米，沉淀消毒池、配电房1处。</t>
  </si>
  <si>
    <t>洞桥村</t>
  </si>
  <si>
    <t>带动农户发展产业，通过就业务工、土地流转等方式，带动脱贫人口、三类户35户106人增收，户均增收1000元。项目建成后资产权属归洞桥村集体所有， 由经营主体管护使用。</t>
  </si>
  <si>
    <t>瀛湖镇郭家河村瀛景园园区沟道治理修复项目</t>
  </si>
  <si>
    <t>新修排洪沟210米（U形沟宽度2.2米），两侧挡墙总高度3米，地埋0.8米，露出地面2.2米，挡墙底宽1.7米，顶宽0.8米，地板厚度15CM混凝土，顶墙宽0.8米成台阶路。</t>
  </si>
  <si>
    <t>郭家河村</t>
  </si>
  <si>
    <t>带动农户发展产业，通过就业务工、土地流转等方式，带动脱贫人口、三类户39户138人增收，户均增收1000元。项目建成后资产权属归郭家河村集体所有， 由经营主体管护使用。</t>
  </si>
  <si>
    <t>瀛湖库区网箱转产管护奖补项目</t>
  </si>
  <si>
    <t>对瀛湖库区原网箱养殖户发展特色林果业5亩以上的，每亩补贴管护费300元，一次性补助3年。</t>
  </si>
  <si>
    <t>东坡村、洞桥村、付家扁村、郭家河村、湖心村、火星村、桥兴村、清泉村、三星村、新建村、跃进村</t>
  </si>
  <si>
    <t>进一步做好瀛湖库区原网箱养殖户享受政策资金保障，确保各项扶持措施落实到位，切实保障库区转产群众生产生活</t>
  </si>
  <si>
    <r>
      <rPr>
        <sz val="11"/>
        <rFont val="宋体"/>
        <charset val="134"/>
      </rPr>
      <t>带动网箱转产户发展产业，户均增收3年累计</t>
    </r>
    <r>
      <rPr>
        <sz val="11"/>
        <rFont val="Courier New"/>
        <charset val="134"/>
      </rPr>
      <t>15000</t>
    </r>
    <r>
      <rPr>
        <sz val="11"/>
        <rFont val="宋体"/>
        <charset val="134"/>
      </rPr>
      <t>余元。</t>
    </r>
  </si>
  <si>
    <t>汉滨区陕茶一号红茶系列新品种研发奖补项目</t>
  </si>
  <si>
    <t>对陕茶一号红茶系列研发进行奖补，其中：改造红茶加工萎凋场600平方米，购置安装红茶加工机械设备7台（套），采购试验材料及样品检测审评。联农带农任务和项目建设目标完成验收合格后予以奖补。</t>
  </si>
  <si>
    <t>0915-2312622</t>
  </si>
  <si>
    <t>收购鲜叶、劳务务工</t>
  </si>
  <si>
    <r>
      <rPr>
        <sz val="11"/>
        <rFont val="宋体"/>
        <charset val="134"/>
      </rPr>
      <t>通过红茶新品研发带动农户人均增收</t>
    </r>
    <r>
      <rPr>
        <sz val="11"/>
        <rFont val="Courier New"/>
        <charset val="134"/>
      </rPr>
      <t>1500</t>
    </r>
    <r>
      <rPr>
        <sz val="11"/>
        <rFont val="宋体"/>
        <charset val="134"/>
      </rPr>
      <t>元以上，部分茶企年增收</t>
    </r>
    <r>
      <rPr>
        <sz val="11"/>
        <rFont val="Courier New"/>
        <charset val="134"/>
      </rPr>
      <t>2</t>
    </r>
    <r>
      <rPr>
        <sz val="11"/>
        <rFont val="宋体"/>
        <charset val="134"/>
      </rPr>
      <t>万元以上</t>
    </r>
  </si>
  <si>
    <t>汉滨区立华牧业生猪养殖场肥水灌溉项目</t>
  </si>
  <si>
    <t>新修配水干管11100m，支管道13500m。</t>
  </si>
  <si>
    <t>2023年流水镇香山村中药材园区基础设施建设项目</t>
  </si>
  <si>
    <t>新修中药材园区内排水渠100米，园区产业道路修复改造30米；园区水沟管护岸工程200米，硬化香山村1组-2组园区道路硬化1公里，宽度3米，厚度18公分。</t>
  </si>
  <si>
    <t>巩固提升类项目</t>
  </si>
  <si>
    <t>提升农户生产条件。</t>
  </si>
  <si>
    <r>
      <rPr>
        <sz val="11"/>
        <rFont val="宋体"/>
        <charset val="134"/>
      </rPr>
      <t>带动脱贫户</t>
    </r>
    <r>
      <rPr>
        <sz val="11"/>
        <rFont val="Courier New"/>
        <charset val="134"/>
      </rPr>
      <t>95</t>
    </r>
    <r>
      <rPr>
        <sz val="11"/>
        <rFont val="宋体"/>
        <charset val="134"/>
      </rPr>
      <t>户</t>
    </r>
    <r>
      <rPr>
        <sz val="11"/>
        <rFont val="Courier New"/>
        <charset val="134"/>
      </rPr>
      <t>362</t>
    </r>
    <r>
      <rPr>
        <sz val="11"/>
        <rFont val="宋体"/>
        <charset val="134"/>
      </rPr>
      <t>人增收。</t>
    </r>
  </si>
  <si>
    <t>大河镇关坝村产业配套设施建设项目</t>
  </si>
  <si>
    <t>新建产业道路1500米、养鸡场及养羊场提升改造2000平方米、50立方米化粪池1个。</t>
  </si>
  <si>
    <t>关坝村</t>
  </si>
  <si>
    <t>通过务工、土地流转等方式，带动68户203人增收，其中脱贫户含三类户12户68人，户均年增收6000元。项目建成后资产归关坝村村集体所有。</t>
  </si>
  <si>
    <t>林下天麻发展项目</t>
  </si>
  <si>
    <t>项目计划在全区范围内繁育良种天麻500亩，带动脱贫户、监测户3户以上，且户均年增收不低于1500元的，每亩补助资金1000元。联农带农任务和项目建设目标完成验收合格后予以奖补。</t>
  </si>
  <si>
    <t>各村</t>
  </si>
  <si>
    <t>通过流转土地、联户经营、参与生产、保护价收购、直接务工等方式</t>
  </si>
  <si>
    <t>通过流转土地、联户经营、参与生产、保护价收购、直接务工等方式带动当地脱贫户（含监测户）发展，共带动210户840人，其中脱贫户（含监测户）200户800人，户均年增收不低于3000元。</t>
  </si>
  <si>
    <t>2023年汉滨区北山粮仓优质米基地建设项目</t>
  </si>
  <si>
    <t>在北山的中原、叶坪、紫荆、大河、沈坝、茨沟、谭坝等镇，以水稻为主，采取稻油一体化种植模式，建设优质、高产稻油生产核心示范区4000亩，辐射带动洪山、坝河等镇发展优质水稻14500亩，每亩节本增效300元。</t>
  </si>
  <si>
    <t>中原、叶坪、紫荆、大河、沈坝、茨沟、谭坝、洪山、坝河等镇</t>
  </si>
  <si>
    <t>基地品种优质化率达到100%，标准化栽培技术应用到位率达到95%以上，基地粮食目标平均单产提升粮食产量15%以上，每亩节本增效300元.</t>
  </si>
  <si>
    <t>2023年洪山镇石狮富硒蔬菜工厂化生产加工基地项目</t>
  </si>
  <si>
    <t>1#生产厂房地上面积一层15864平方米，2#生产厂房地上面积一层12400平方米，3#生产广房地上面积一层15520平方米，4#生产厂房地上面积一层9968平方米，培育厂房1栋6144平方米，管理用房1栋240平方米及室外工程.</t>
  </si>
  <si>
    <t>2023年晏坝镇田坝社区浩龙园区灾后恢复重建项目</t>
  </si>
  <si>
    <t>700米梯形护坎修复夯实，底部宽4米,顶部宽2米,高2米，斜面长1.43米，表面浇筑10cm厚水泥面板。</t>
  </si>
  <si>
    <t>田坝社区</t>
  </si>
  <si>
    <t>通过土地流转、园区务工、促进产业发展</t>
  </si>
  <si>
    <t>通过土地流转、园区务工，促进产业发展，带动脱贫人口15户55人增收，户均增收1500元。形成资产归村集体经济股份合作社所有。</t>
  </si>
  <si>
    <t>2023年五里镇白马石村一组产业路建设项目</t>
  </si>
  <si>
    <t>新修一组产业沙石路800米，3.5米宽，厚0.18米。</t>
  </si>
  <si>
    <t>白马石村</t>
  </si>
  <si>
    <t>罗延军</t>
  </si>
  <si>
    <t>通过流转土地，带动群众务工增加农户收入</t>
  </si>
  <si>
    <t>通过项目实施带动粮油种值及养殖业发展，受益农户42户162人，脱贫户（含三类户）27户74人，户均增收1000元每年。</t>
  </si>
  <si>
    <t>2023年致富带头人培训项目</t>
  </si>
  <si>
    <t>全区培训致富带头人1014人，进一步提升农村致富带头人创业致富能力，促进农民稳定就业，持续增收。</t>
  </si>
  <si>
    <t>汉滨区各镇办</t>
  </si>
  <si>
    <t>区农业农业局</t>
  </si>
  <si>
    <t>技术培训</t>
  </si>
  <si>
    <t>培训带动产业发展的致富带头人1014人，带动脱贫户200户600人，户均增收1500元。</t>
  </si>
  <si>
    <t>2023年县河镇60万羽蛋鸡产业园配套供水项目</t>
  </si>
  <si>
    <t>（1）水源工程：新建集水井1座，控制阀井1座。
（2）输（抽）水管道工程：铺设φ125PE管（1.6Mpa）610m。
（3）水厂工程：新建稳压池1座、反应沉淀池1座、重力无阀滤池滤池1座、消毒房1间、100m³清水池1座。铺设给水管道总长110m，其中φ160PE管（0.8Mpa）30m，φ32PE管（1.6Mpa）30m，φ25PE管（1.6Mpa）50m；铺设排水管道总长100m，其中DN400PVC管70m，DN200PVC管30m；水厂自用水加压泵1台。新建挡墙46.3m，新建踏步2处，新建水厂围栏68.4m，硬化地面160m²，绿化面积32m²，成品鱼缸1个。安装加药设备1套、安装消毒设备1套。
（4）配水工程：铺设配水管道φ160PE管（0.8Mpa）450m，修建阀井6座。</t>
  </si>
  <si>
    <t>县河社区</t>
  </si>
  <si>
    <t>改善生产生活条件，带动农户发展产业增收</t>
  </si>
  <si>
    <t>通过实施本项目，解决县河镇60万羽蛋鸡产业园用水问题，预计带动农户63户228人，脱贫户及三类户30户110人户均增收1000元，改项目建成后确权移交到县河社区，落实管护责任。</t>
  </si>
  <si>
    <t>2023年立华牧业产业路建设项目</t>
  </si>
  <si>
    <t>起点魏垭路口，终点魏垭村委会，提升改造产业道路1.226公里，路基宽5米，硬化路面4.5米，厚度18公分，安防附属设施.</t>
  </si>
  <si>
    <t>张远宝</t>
  </si>
  <si>
    <t>巩固衔接项目</t>
  </si>
  <si>
    <t>改善生产生活条件，带动畜牧养殖业发展，方便群众出行</t>
  </si>
  <si>
    <t>通过项目建设，促进畜牧产业发展，方便畜牧养殖运输和群众日常出行，预计带动脱贫户28户103人，户均增收1000元，该项目建成后资产归魏垭村集体所有，并落实管护责任。</t>
  </si>
  <si>
    <t>2023年建民街道中心村产业路项目</t>
  </si>
  <si>
    <t>新建硬化道路600米，扩建拱桥10米，道路宽度3.5米，厚度0.2米</t>
  </si>
  <si>
    <t>吸纳农户务工</t>
  </si>
  <si>
    <t>通过项目实施，促进产业发展、流转土地、吸纳务工等，带动脱贫户及监测户8户29人户均年增收1.2万元，项目建成后资产归村集体所有并负责管护。</t>
  </si>
  <si>
    <t>2023年关庙镇勇胜村蔬菜保供基地产业配套设施建设项目</t>
  </si>
  <si>
    <t>硬化产业路全长1.4公里（路面板宽3.5米，厚18厘米，含垫层1.4公里）、新建排水沟0.8公里，挡墙260立方米及其配套设施。</t>
  </si>
  <si>
    <t>通过吸纳就业务工等方式带动群众增收。</t>
  </si>
  <si>
    <t>通过项目建设，解决64亩蔬菜保供基地生产运输困难问题。带动61户319人增收，其中受益脱贫户21户58人，年户均增收1000元。项目建成后资产归村集体所有并负责管护。</t>
  </si>
  <si>
    <t>2023年忠诚农业园区蔬菜种苗补贴项目</t>
  </si>
  <si>
    <t>向建民办陈家山村、新胜村、西山村、大竹园镇、晏坝镇、双龙镇、早阳镇、瀛湖镇等镇村发放菜苗400余万株。</t>
  </si>
  <si>
    <t>蔬菜种苗免费发放到户、农户销售蔬菜产品</t>
  </si>
  <si>
    <t>项目免费向群众发放菜苗400余万株，在保证村民自给自足的情况下，对外上市销售，户均增加收入500元。</t>
  </si>
  <si>
    <t>2023年茨沟镇中心社区豆腐一条街道路提升项目</t>
  </si>
  <si>
    <t>新建茨沟镇中心社区豆腐一条街生态透水道路铺设7200平方米。</t>
  </si>
  <si>
    <t>促进农旅融合发展</t>
  </si>
  <si>
    <t>通过铺设生态透水道路，方便群众出行，推动农旅融合发展，受益群众273户901人，其中直接收益脱贫人口128户360人。</t>
  </si>
  <si>
    <t>2023年市级林业示范奖补项目</t>
  </si>
  <si>
    <t>用于“市级‘林芋蜂’林下经济示范基地奖补”2个共计11万元，用于“市级核桃产业奖补”2个共计10万元，用于“龙头企业奖补”1个5万元.</t>
  </si>
  <si>
    <t>叶坪镇、谭坝镇、中原镇、新城街道</t>
  </si>
  <si>
    <t>椒沟村、桥亭村、杨柳村、金川社区</t>
  </si>
  <si>
    <t>通过对经营主体的奖补，进一步促进企业发展林业产业的积极性，更好的发挥示范带动作用，受益脱贫户500户1650人。</t>
  </si>
  <si>
    <t>2023年新城办屈家河村旅游步道项目</t>
  </si>
  <si>
    <t>新建屈家河村铺沟水库至南门社区长3.8公里，宽1.5米旅游步道。</t>
  </si>
  <si>
    <t>新城办</t>
  </si>
  <si>
    <t>屈家河村</t>
  </si>
  <si>
    <t>唐  盟</t>
  </si>
  <si>
    <t>巩固脱贫攻坚成果，受益群众2377人</t>
  </si>
  <si>
    <t>屈家河村铺沟水库至南门社区3.8公里旅游步道提升全村人居环境，改善村民生活质量</t>
  </si>
  <si>
    <t>双龙镇富硒农产品展销中心建设项目</t>
  </si>
  <si>
    <t>建设富硒农产品展销中心面积200㎡，主要内容分为富硒农产品销售与电商直播两部分。</t>
  </si>
  <si>
    <t>汉滨区文化和旅游广电局</t>
  </si>
  <si>
    <t>徐信波</t>
  </si>
  <si>
    <t>帮助当地群众销售茶鲜叶，带动群众务工增收。</t>
  </si>
  <si>
    <r>
      <rPr>
        <sz val="11"/>
        <rFont val="宋体"/>
        <charset val="134"/>
      </rPr>
      <t>项目建成后，将充分带动当地旅游产业高质量发展，进一步改善提升当地富硒农特产品质量和数量双增收，促进</t>
    </r>
    <r>
      <rPr>
        <sz val="11"/>
        <rFont val="Courier New"/>
        <charset val="134"/>
      </rPr>
      <t>“</t>
    </r>
    <r>
      <rPr>
        <sz val="11"/>
        <rFont val="宋体"/>
        <charset val="134"/>
      </rPr>
      <t>陕茶一号</t>
    </r>
    <r>
      <rPr>
        <sz val="11"/>
        <rFont val="Courier New"/>
        <charset val="134"/>
      </rPr>
      <t xml:space="preserve">” </t>
    </r>
    <r>
      <rPr>
        <sz val="11"/>
        <rFont val="宋体"/>
        <charset val="134"/>
      </rPr>
      <t>茶叶产品和其他富硒农特产品销售，提高当地</t>
    </r>
    <r>
      <rPr>
        <sz val="11"/>
        <rFont val="Courier New"/>
        <charset val="134"/>
      </rPr>
      <t xml:space="preserve"> 800 </t>
    </r>
    <r>
      <rPr>
        <sz val="11"/>
        <rFont val="宋体"/>
        <charset val="134"/>
      </rPr>
      <t>余户农户</t>
    </r>
    <r>
      <rPr>
        <sz val="11"/>
        <rFont val="Courier New"/>
        <charset val="134"/>
      </rPr>
      <t xml:space="preserve"> 3000 </t>
    </r>
    <r>
      <rPr>
        <sz val="11"/>
        <rFont val="宋体"/>
        <charset val="134"/>
      </rPr>
      <t>余人收入，辐射带动周边</t>
    </r>
    <r>
      <rPr>
        <sz val="11"/>
        <rFont val="Courier New"/>
        <charset val="134"/>
      </rPr>
      <t xml:space="preserve"> 3 </t>
    </r>
    <r>
      <rPr>
        <sz val="11"/>
        <rFont val="宋体"/>
        <charset val="134"/>
      </rPr>
      <t>个村产业发展，社会效益显著，具有</t>
    </r>
    <r>
      <rPr>
        <sz val="11"/>
        <rFont val="Courier New"/>
        <charset val="134"/>
      </rPr>
      <t xml:space="preserve"> </t>
    </r>
    <r>
      <rPr>
        <sz val="11"/>
        <rFont val="宋体"/>
        <charset val="134"/>
      </rPr>
      <t>较高的实施价值。</t>
    </r>
    <r>
      <rPr>
        <sz val="11"/>
        <rFont val="Courier New"/>
        <charset val="134"/>
      </rPr>
      <t xml:space="preserve"> </t>
    </r>
  </si>
  <si>
    <t>2023年汉滨区森林抚育项目</t>
  </si>
  <si>
    <t>通过间伐、割灌除草等方式对全区1.5万亩中幼林进行森林抚育。按200元/亩投资。</t>
  </si>
  <si>
    <t>汉滨区辖内各镇办</t>
  </si>
  <si>
    <t>完成2023年1.5万亩森林抚育任务，通过森林抚育对林区林木生长环境的改善，可带动脱贫群众及周边一般群众临时务工，人均增收6000元。</t>
  </si>
  <si>
    <t>2023年汉滨区林场专用公路望河垭至龙垭道路续建项目</t>
  </si>
  <si>
    <t>汉滨区林场专用公路望河垭至龙垭道路续建项目,起点 K0+000 位于望河垭管护站S310K15+050 处，自西向东经魏家埫至低垭子，接 1998 年修建森林防火废弃公路，终点位于龙垭管护站，路线长度 6.950km。铺设水泥混凝土路面 26527 ㎡，现浇混凝土加固土路肩629m³，安装路测波形钢梁护栏3578m，设立道路交通标志36个等工程。</t>
  </si>
  <si>
    <t>流水镇、恒口镇</t>
  </si>
  <si>
    <t>凤凰村、田心社区</t>
  </si>
  <si>
    <t>唐志丁</t>
  </si>
  <si>
    <t>0915-3616160</t>
  </si>
  <si>
    <t>解决林场沿线112余名群众出行困难，提升国有森林资源安全管护能力。</t>
  </si>
  <si>
    <t>2023年汉滨区林场陈家山管护站道路改造提升项目</t>
  </si>
  <si>
    <t>汉滨区林场陈家山管护站道路改造提升项目，起点陈家山村月河桥头，自东向西，终点位于陈家山管护站，路线长度 450米。铺装砂砾石底路基垫层2025㎡，浇筑C25混凝土路面 2025㎡，现浇C25混凝土挡墙780m³，铺筑C25混凝土排水沟450米。按每米投资2207元标准，投资规模为99.3万元。</t>
  </si>
  <si>
    <t>解决管护站及沿线67余名群众出行困难，提升国有森林资源安全管护能力。</t>
  </si>
  <si>
    <t>2023年汉滨区林场防火物资储备项目</t>
  </si>
  <si>
    <t>在汉滨区林场场部及望河垭、天池、谢坪管护站分别设防火物资储备室1处，计4处，每处配备风力灭火机、油锯、灭火炮、灭火弹、打火鞭、防火服、水箱等防火物资，防火监控无人机2架，按每处物资投资12万元标准，无人机16万一架，投资规模80万元，有效预防和扑救森林火灾，保障人民生命财产安全，保护森林资源，维护生态安全。</t>
  </si>
  <si>
    <t>区林场</t>
  </si>
  <si>
    <t>健全完善防火设备，提升国有森林资源安全管护能力。</t>
  </si>
  <si>
    <t>2023年汉滨区重点镇、村绿化示范项目</t>
  </si>
  <si>
    <t>以建设生态宜居乡村为目标，将村庄绿化美化与乡村振兴有效结合。3个示范带每个投资50万元，6个示范村每村投资30万元。</t>
  </si>
  <si>
    <t>区内重点示范镇</t>
  </si>
  <si>
    <t>重点示范村</t>
  </si>
  <si>
    <t>0915-3206599</t>
  </si>
  <si>
    <t>通过参与项目建设务工获得收入</t>
  </si>
  <si>
    <t>通过实施乡村重点区域绿化建设项目，可有效提升村容村貌整体形象，改善生态环境，带动周边群众提供临时务工，人均增加收入2000元。</t>
  </si>
  <si>
    <t>2023年汉滨区林场龙垭管护站巩固提升建设项目</t>
  </si>
  <si>
    <t>在原有管护站房屋基础上进行巩固提升建设1处，含职工办公室、宿舍、防火物资储备室、会议室、厨房、卫生间等配套设施用房350平方米，按每平方米投资2860元标准。</t>
  </si>
  <si>
    <t>通过项目实施，森林管护条件，促进生态环保提升。</t>
  </si>
  <si>
    <t>2023年汉滨区秦巴山动植物科普宣教中心</t>
  </si>
  <si>
    <t>新建秦巴山动植物科普宣教中心1处（购置动植物标本、科普宣传材料、科普宣传设备等）</t>
  </si>
  <si>
    <t>通过项目实施，提升动植物保扩水平。促进生态环保提升。</t>
  </si>
  <si>
    <t>2023年汉滨区县河综合管护站建设项目</t>
  </si>
  <si>
    <t>新建综合管护站350平米，含室外基础设施建设、宿办设施建设、其他用房设施建设、监控设施等建设。</t>
  </si>
  <si>
    <t>提升管理能力</t>
  </si>
  <si>
    <t>2023年五里镇鲤鱼山村方荣种植合作社产业道路建设项目</t>
  </si>
  <si>
    <t>新建1组至2组园区产业道路2.4公里，宽3.5M，厚0.2M。</t>
  </si>
  <si>
    <t>鲤鱼山村</t>
  </si>
  <si>
    <t>王小龙</t>
  </si>
  <si>
    <t>0915-3212175</t>
  </si>
  <si>
    <t>改善村民交通条件，促进经济发展。</t>
  </si>
  <si>
    <t>2023年县河社区毛坝田园农家乐聚集区旅游步道建设项目</t>
  </si>
  <si>
    <t>改造滨河旅游步道500米及景区人行步道提升950米
。</t>
  </si>
  <si>
    <t>便于产业发展及方便村民生产</t>
  </si>
  <si>
    <t>2023年建民办忠诚至月河新村蔬菜园区产业路建设项目</t>
  </si>
  <si>
    <t>新建硬化蔬菜园区产业路长0.461公里，路面宽7.0米，路基宽7.5米。</t>
  </si>
  <si>
    <t>方便群众生产生活，受益4550人。</t>
  </si>
  <si>
    <t>2023年流水镇田心社区16组至汤家坪园区产业路建设项目</t>
  </si>
  <si>
    <t>硬化田心社区16组至汤家坪园区产业路1.9公里，宽3.5米，厚度0.18米。</t>
  </si>
  <si>
    <t>田心社区</t>
  </si>
  <si>
    <t>提升生产条件</t>
  </si>
  <si>
    <t>改善360人出行条件，带动发展产业增收。</t>
  </si>
  <si>
    <t>2023年大竹园镇粮茶村茶叶园区路建设项目</t>
  </si>
  <si>
    <t>新建长515米宽2.5米产业步道及护栏，宽1.5米阶梯步道100米及护栏。</t>
  </si>
  <si>
    <t>土地流转、发展第三产业</t>
  </si>
  <si>
    <t>提升群众生产生活条件，促进当地旅游业发展，带动180户群众增收</t>
  </si>
  <si>
    <t>2023年流水镇流水中心社区农旅融合产业路建设项目</t>
  </si>
  <si>
    <t>新建中心社区七里扁路口至中心社区查家院子农旅融合产业路1.881公里，路基宽度4.5米，路面宽3.5米，厚0.37米。</t>
  </si>
  <si>
    <t>带动62户174人脱贫户增收,方便1124人出行</t>
  </si>
  <si>
    <t>2023年洪山镇青狮村桑园产业配套设施项目</t>
  </si>
  <si>
    <t>硬化文平红山养殖园区道路2公里，宽3米、厚度15公分。</t>
  </si>
  <si>
    <t>青狮村</t>
  </si>
  <si>
    <t>提升园区产业发展成效，带动55户110人脱贫户、三类户就业发展产业</t>
  </si>
  <si>
    <t>2023年紫荆镇沙坝村安康爱博惠种养农民专业合作社园林式种养配套设施建设项目</t>
  </si>
  <si>
    <t>硬化产业路2000米，宽3米，配套建设安防设施。</t>
  </si>
  <si>
    <t>沙坝村</t>
  </si>
  <si>
    <t>陈兴康</t>
  </si>
  <si>
    <t>产业发展类项目</t>
  </si>
  <si>
    <t>发展种养殖业直接受益人口65户280人，带动65户脱贫户稳定增收，户均增收850元</t>
  </si>
  <si>
    <t>2023年吉河镇矿石社区向阳农民专业合作社修建园区内产业配套设施项目</t>
  </si>
  <si>
    <t>新建产业路2公里、宽度3米、厚度18厘米</t>
  </si>
  <si>
    <t>矿石社区</t>
  </si>
  <si>
    <t>通过改善园区交通出行条件，带动约20人务工，人均增收2000元</t>
  </si>
  <si>
    <t>2023年吉河镇矿石社区鑫枢园园区至桐车村产业道路硬化项目</t>
  </si>
  <si>
    <t>新修硬化连接路4公里，宽度3米，厚18厘米</t>
  </si>
  <si>
    <t>通过改善园区交通出行条件，带动约25人务工，人均增收2000元</t>
  </si>
  <si>
    <t>2023年沈坝镇桥头村圣叶现代蚕桑园区基础设施配套产业路建设项目</t>
  </si>
  <si>
    <t>新修圣叶现代蚕桑园区砂石路长3公里，宽3.5米、厚18公分。</t>
  </si>
  <si>
    <t>改善生产条件，方便群众发展产业增收</t>
  </si>
  <si>
    <t>吸纳群众务工增收，益脱贫人口110户367人</t>
  </si>
  <si>
    <t>2023年坝河镇繁荣村盛裕祥现代农业园区产业配套设施项目</t>
  </si>
  <si>
    <t>修建园区砂石路1.5公里，宽3.5米，厚18厘米。</t>
  </si>
  <si>
    <t>预计带动农户25户70人，每户月增收1000元。</t>
  </si>
  <si>
    <t>2023年关家镇关家社区华星专业合作社花椒园区道路建设项目</t>
  </si>
  <si>
    <t>新修花椒园区产业路3.6公里，路基宽4.5米，硬化路面宽3米，厚度18公分及附属设施。</t>
  </si>
  <si>
    <t>园区务工、土地流转</t>
  </si>
  <si>
    <t>带动脱贫户95人，人均增收1000元。</t>
  </si>
  <si>
    <t>2023年谭坝镇谭坝社区大西沟河养殖基地产业路建设项目</t>
  </si>
  <si>
    <t>硬化大西沟河养殖蓐生产道路1.5公里，宽3.5，厚0.18米。</t>
  </si>
  <si>
    <t>谭坝社区</t>
  </si>
  <si>
    <t>项目建设期间带动周边农户务工</t>
  </si>
  <si>
    <t>项目建成可带动周边25户87人脱贫户，预计年增收2000元</t>
  </si>
  <si>
    <t>2023年谭坝镇前河社区诚鑫农业园区产业路建设项目</t>
  </si>
  <si>
    <t>新修产业硬化路1公里，宽3米，厚18公分。</t>
  </si>
  <si>
    <t>前河社区</t>
  </si>
  <si>
    <t>项目通过土地流转和园区务工带动脱贫户和三类户50户173人增收，平均每户增收1700元</t>
  </si>
  <si>
    <t>2023年张滩镇汪岭社区产业路</t>
  </si>
  <si>
    <t>汪岭社区产业路2公里，宽3.5米，厚度0.18米。</t>
  </si>
  <si>
    <t>汪岭社区</t>
  </si>
  <si>
    <t>群众务工增加收入</t>
  </si>
  <si>
    <t>带动110户脱贫户产业发展，户均务工增加收入1000元。</t>
  </si>
  <si>
    <t>2023年五里镇牛岔湾村鑫牛湾养殖合作社产业连接道路建设项目</t>
  </si>
  <si>
    <t>1-8组产业道路硬化，长3.6公里、宽3.5米、18公分。</t>
  </si>
  <si>
    <t>牛岔湾村</t>
  </si>
  <si>
    <t>以工代赈参与项目建设，促进务工增收。</t>
  </si>
  <si>
    <t>改善经营主体基础设施交通条件，促进地方经济发展。</t>
  </si>
  <si>
    <t>2023年五里镇冉砭村粮油基地产业道路建设项目</t>
  </si>
  <si>
    <t>硬化村委会至主路石宝坤门前，全长2.18公里、宽度3.5米，厚度18公分。</t>
  </si>
  <si>
    <t>改善产业基地基础设施条件，以工代赈参与项目建设，促进务工增收。</t>
  </si>
  <si>
    <t>2023年五里镇张营村蚕桑种植基地产业道路建设项目</t>
  </si>
  <si>
    <t>新修张营村蚕桑种植基地产业硬化路3.197公里，路面宽度3.5米、厚度18公分，浆砌石坎3处共20m³，涵管10处。</t>
  </si>
  <si>
    <t>2023年县河镇财梁社区智慧牛场配套设施项目</t>
  </si>
  <si>
    <t>财梁社区智慧牛场配套设施产业路0.35公里，宽度4米，厚0.18米。</t>
  </si>
  <si>
    <t>改善智慧牛场生产条件，增强智慧牛场发展能力，提高群众满意度，带动447户脱贫户增收。</t>
  </si>
  <si>
    <t>2023年县河镇大垛村拐枣园区产业道路建设项目</t>
  </si>
  <si>
    <t>大垛村1、2组至3组产业路1.6公里，路基宽4.5米,硬化路面宽3.5米、厚0.18米。</t>
  </si>
  <si>
    <t>大垛村</t>
  </si>
  <si>
    <t>带动470户脱贫人口产业发展及方便村民生产</t>
  </si>
  <si>
    <t>县河镇牛岭社区红色种养产业示范带道路建设项目</t>
  </si>
  <si>
    <t>新修牛岭社区11组苏午养殖场至17组袁家沟硬化道路5.284公里、宽4米、厚18公分。</t>
  </si>
  <si>
    <t>带动79户脱贫人口产业发展及方便村民生产</t>
  </si>
  <si>
    <t>2023年县河镇姚河村六组汪家院子至迎富路产业路建设</t>
  </si>
  <si>
    <t>姚河村六组汪家院子至迎富路产业路建设1.5公里，路基宽4.5米,硬化路面宽3.5米、厚0.18米。</t>
  </si>
  <si>
    <t>姚河村</t>
  </si>
  <si>
    <t>带动32户脱贫人口产业发展及方便村民生产</t>
  </si>
  <si>
    <t>2023年县河镇红升社区产业步道建设</t>
  </si>
  <si>
    <t>红升社区产业步道建设550米，路基宽4.5米,硬化路面宽3.5米、厚0.18米。</t>
  </si>
  <si>
    <t>红升社区</t>
  </si>
  <si>
    <t>大河镇大坪社区天麻种植基地产业道路建设项目</t>
  </si>
  <si>
    <t>新建产业砂石路2.5公里、宽度3.5米、厚度20公分。</t>
  </si>
  <si>
    <t>大坪社区</t>
  </si>
  <si>
    <t>改善产业道路条件，提高参与群众收入水平，带动受益人口68人，其中脱贫户18户68人</t>
  </si>
  <si>
    <t>2023年大河镇洞沟村产业道路建设项目</t>
  </si>
  <si>
    <t>新修天麻园区产业砂石路3500米，宽3.5米，厚20公分。</t>
  </si>
  <si>
    <t>洞沟村</t>
  </si>
  <si>
    <t>改善产业道路条件，提高参与群众收入水平，带动受益人口180人，其中脱贫户35户123人</t>
  </si>
  <si>
    <t>2023年大河镇大河社区黑猪养殖产业配套建设项目</t>
  </si>
  <si>
    <t>新建及硬化养殖场产业道路500米、宽3.5米、路面为180毫米c30混凝土面层，路基垫层夯实处理；新建混凝土U排水沟500米；浆砌石挡墙750立方米。</t>
  </si>
  <si>
    <t>大河社区</t>
  </si>
  <si>
    <t>改善产业道路条件，提高参与群众收入水平，带动受益人口32人，其中脱贫户8户27人</t>
  </si>
  <si>
    <t>2023年大河镇大河社区美姐种植合作社产业园区配套设施建设项目</t>
  </si>
  <si>
    <t>新建长80米、宽4米过水路面一处，园区道路1.5千米</t>
  </si>
  <si>
    <t>改善产业道路条件，提高参与群众收入水平，带动受益人口2000人，其中脱贫户148户285人</t>
  </si>
  <si>
    <t>2023年关庙镇吴台村畜牧产业配套设施项目</t>
  </si>
  <si>
    <t>硬化养牛场道路1.3公里，宽3米，硬路肩0.5米，毛石挡墙102米，涵管4处，排水沟800米，交通安全标识牌8副，错车道3处，路基垫层厚16公分。</t>
  </si>
  <si>
    <t>吴台村</t>
  </si>
  <si>
    <t>改善群众出行和4家畜牧养殖场生产资料运输条件，带动畜牧产业发展，提高居民收入。</t>
  </si>
  <si>
    <t>减少1021人生产生活通勤时间，带动脱贫户23户81人稳定增收。</t>
  </si>
  <si>
    <t>2023年关庙镇桥河村花椒园产业道路建设项目</t>
  </si>
  <si>
    <t>新建花椒园区产业路1.91公里、宽3.5米、厚18公分。其中：路基挖方31013立方，路基填方1970立方，软土路基处理0.164km，排水工程1.895km，路基防护与加固工程0.2068km，铺设混凝土路面9267.7平方米。</t>
  </si>
  <si>
    <t>解决花椒园产品外运和生产资料运输困难，同时改善群众出行条件，带动本村主导产业发展，提高群众收入。</t>
  </si>
  <si>
    <t>借助花椒园带动脱贫户劳动力就近就业增收，同时改善1376人出行条件</t>
  </si>
  <si>
    <t>2023年度早阳镇早阳村园区道路建设项目</t>
  </si>
  <si>
    <t>柑橘园管护路2.2公里，路宽2米，厚0.18米</t>
  </si>
  <si>
    <t>早阳村</t>
  </si>
  <si>
    <t>带动7户脱贫户群众增加收入，人均增收900元</t>
  </si>
  <si>
    <t>2023年早阳镇高跃村烤烟产业示范园区内道路硬化项目</t>
  </si>
  <si>
    <t>千亩示范园区道路维修加固、园区内道路硬化3.6公里，宽3米，厚0.15米。</t>
  </si>
  <si>
    <t>高跃村</t>
  </si>
  <si>
    <t>带动45户脱贫户群众增加收入，人均增收950元</t>
  </si>
  <si>
    <t>2023年石梯镇大石村鸿兴园区产业配套设施项目</t>
  </si>
  <si>
    <t>硬化车厘子园区道路1.1公里、东茂农业生态园道路400米，兴隆农民专业合作社道路200米，路基宽4米，路面宽3.5米，硬化厚度18厘米，拉弯强度4.0mpa。新修浆砌石坎731立方米，回填土方695立方米，直径50公分涵管5个。</t>
  </si>
  <si>
    <t>方便150户群众出行，带动经济发展。</t>
  </si>
  <si>
    <t>2023年石梯镇青套村八里农民种植专业合作社园区产业配套设施项目</t>
  </si>
  <si>
    <t>张青路至养殖场产业路1.5公里，路基宽度4.5米，路面宽度3.5米，路面厚度18厘米，抗弯拉强度4.0Mpa</t>
  </si>
  <si>
    <t>青套村</t>
  </si>
  <si>
    <t>以地入股，群众参加收益分红，带动群众在园区务工增加收益，保障园区按期向集体经济组织分红，提升经济发展</t>
  </si>
  <si>
    <t>2023年建民办西山村富勤农业发展有限公司产业路</t>
  </si>
  <si>
    <t>硬化产业道路1848米，宽3米，厚度0.18米。</t>
  </si>
  <si>
    <t>西山村</t>
  </si>
  <si>
    <t>带动产业发展25户115人，人均增收400元。</t>
  </si>
  <si>
    <t>2023年建民办中心村农鑫生态农业综合开发有限公司养殖场产业配套设施项目</t>
  </si>
  <si>
    <t>养殖场产业路硬化720米，宽度3.5米，厚度0.18米，桥涵30米。</t>
  </si>
  <si>
    <t>带动产业发展45户185人，人均增收300元</t>
  </si>
  <si>
    <t>2023年建民办八树梁村果满园园区产业配套设施项目</t>
  </si>
  <si>
    <t>围绕茶园硬化生产道路2000米、路宽3米，厚度0.18米。</t>
  </si>
  <si>
    <t>带动产业发展55户224人，人均增收400元。</t>
  </si>
  <si>
    <t>汉滨区社区工厂配套设施提升项目</t>
  </si>
  <si>
    <t>改造提升社区工厂排污管网6000米、安全通道改造400米，以及基础配套设施等，改善群众就业环境，增加脱贫人口就业收入。</t>
  </si>
  <si>
    <t>参与务工</t>
  </si>
  <si>
    <t>通过吸纳就业等方式带动脱贫户（监测户）增收，户均增收5000元。项目建成后资产归村集体所有，由经营主体使用管护。</t>
  </si>
  <si>
    <t>2023年牛蹄镇凤凰村安康梯田银旺养殖农民专业合作社产业路建设项目</t>
  </si>
  <si>
    <t>凤凰村彭家老屋至银王旺合作社产业路硬化650米，宽度4米。</t>
  </si>
  <si>
    <t>肖亿军</t>
  </si>
  <si>
    <t>带动本村157户发展产业，人均年增收400元</t>
  </si>
  <si>
    <t>2023年大竹园镇茶栈村产业配套设施项目</t>
  </si>
  <si>
    <t>改造硬化宽3.5米、厚0.18米园区连接路2.73公里；新建宽3.5米，厚0.18米园区连接路0.98公里</t>
  </si>
  <si>
    <t>茶栈村</t>
  </si>
  <si>
    <t>改善交通条件，促进产业发展，带动180户群众增收</t>
  </si>
  <si>
    <t>2023年大竹园镇正义村7组产业配套设施工程</t>
  </si>
  <si>
    <t>改造硬化宽3.5米、厚0.18米茶叶园区连接路长590米；过水路面35米，宽3.5米</t>
  </si>
  <si>
    <t>正义村</t>
  </si>
  <si>
    <t>改善交通条件，促进产业发展，带动120户群众增收</t>
  </si>
  <si>
    <t>2023年大竹园镇正义村板沟产业配套设施工程</t>
  </si>
  <si>
    <t>改造硬化茶叶园区连接路长2公里、宽3.5米、厚0.18米。</t>
  </si>
  <si>
    <t>改善交通条件，促进产业发展，带动72户群众增收</t>
  </si>
  <si>
    <t>2023年晏坝镇小沟村陕西博达资萱公司农业产业路</t>
  </si>
  <si>
    <t>新建产业砂石路0.8公里、宽3.5米、后18公分。</t>
  </si>
  <si>
    <t>小沟村</t>
  </si>
  <si>
    <t>产业路主要壮大公司产业需要，联户周边农户20户，95人，带动本组全部人口发展生产力</t>
  </si>
  <si>
    <t>2023年晏坝镇田坝社区浩龙茶叶园区产业配套设施项目</t>
  </si>
  <si>
    <t>新建千亩茶园产业砂石路2公里、宽3米、后20公分。</t>
  </si>
  <si>
    <t>群众参与务工及土地流转</t>
  </si>
  <si>
    <t>促进产业发展，带动59户农户增收。</t>
  </si>
  <si>
    <t>2023年晏坝镇泰山庙村槽头旺养殖合作社产业路配套设施项目</t>
  </si>
  <si>
    <t>新建产业路0.5公里、宽3.5米、厚18公分。</t>
  </si>
  <si>
    <t>土地流转+吸纳群众园区务工</t>
  </si>
  <si>
    <t>解决园区农产品运输问题，方便农户出行，带动农户增收</t>
  </si>
  <si>
    <t>2023年硒牧原茶叶园区（猪沼茶循环）产业配套设施项目</t>
  </si>
  <si>
    <t>新建猪沼茶循环农业产业砂石路1.3公里、宽3.5米、厚18公分。</t>
  </si>
  <si>
    <t>联坪村</t>
  </si>
  <si>
    <t>提升/改造生产生活条件</t>
  </si>
  <si>
    <t>有效保障基本农田流失、灌溉。解决村民出行难的问题</t>
  </si>
  <si>
    <t>2023年双龙镇谢坪村新农高现代农业园区设施配套项目</t>
  </si>
  <si>
    <t>新修硬化园区产业连接路 280米，路基宽4.5米，路面宽3米，厚18公分；护挡250米；园区内路4公里，宽0.8米，厚10公分；护栏40米。</t>
  </si>
  <si>
    <t>谢坪村</t>
  </si>
  <si>
    <t>刘  鑫</t>
  </si>
  <si>
    <t>土地流转、务工和集体分红等方式增收。</t>
  </si>
  <si>
    <t>扩大园区生产规模，提高园区基础设施条件，增加集体经济收入。</t>
  </si>
  <si>
    <t>2023年双龙镇桥山村2、3、8组产业路建设项目</t>
  </si>
  <si>
    <t>改造硬化产业道路2.3公里，路基宽4.5米、硬化宽3.5米、厚18公分，及安防配套设施。</t>
  </si>
  <si>
    <t>桥山村</t>
  </si>
  <si>
    <t>发展产业，带动农民增收，巩固脱贫成果。</t>
  </si>
  <si>
    <t>为85户265人产业发展提供便利交通，畅通农产品运输渠道</t>
  </si>
  <si>
    <t>2023年早阳镇吉庆村核桃拐枣产业园区道路建设项目</t>
  </si>
  <si>
    <t>硬化吉庆村核桃拐枣产业道路3.8公里，路面宽度3米，厚度15公分；其中5组产业道路1.4公里、9组产业道路1.2公里、19组产业道路1.2公里。</t>
  </si>
  <si>
    <t>吉庆村</t>
  </si>
  <si>
    <t>向  伟</t>
  </si>
  <si>
    <t>吸纳群众就业、带动农户发展产业</t>
  </si>
  <si>
    <t>改善220户群众产业发展及出行问题</t>
  </si>
  <si>
    <t>双龙镇龙泉村“陕茶1号”茶叶园区产业路提升改造项目</t>
  </si>
  <si>
    <t>提升改造村组道路4公里，全线断板修复、安保、路涵、挡墙；新修挫车道。</t>
  </si>
  <si>
    <t>促进农户发展产业，带动农户产业增收</t>
  </si>
  <si>
    <t>带动当地群众就近务工12人，带动当地群众户均增收3000元。</t>
  </si>
  <si>
    <t>2023年县河镇白垭村产业路项目</t>
  </si>
  <si>
    <t>白垭村2组至1组牛背梁产业道路硬化3.5公里，宽3.5米，厚18公分。</t>
  </si>
  <si>
    <t>白垭村</t>
  </si>
  <si>
    <t>劳务受益</t>
  </si>
  <si>
    <t>促进产业发展带动农户增收.方便村民出行。</t>
  </si>
  <si>
    <t>茨沟镇王莽村大庙沟中药材产业路建设项目</t>
  </si>
  <si>
    <t>新修中药材产业砂石路3公里、宽度3米、厚度20公分、边沟50公分、路肩50公分。</t>
  </si>
  <si>
    <t>王莽村</t>
  </si>
  <si>
    <r>
      <rPr>
        <sz val="11"/>
        <rFont val="宋体"/>
        <charset val="134"/>
      </rPr>
      <t>带动脱贫户</t>
    </r>
    <r>
      <rPr>
        <sz val="11"/>
        <rFont val="Courier New"/>
        <charset val="134"/>
      </rPr>
      <t>30</t>
    </r>
    <r>
      <rPr>
        <sz val="11"/>
        <rFont val="宋体"/>
        <charset val="134"/>
      </rPr>
      <t>户</t>
    </r>
    <r>
      <rPr>
        <sz val="11"/>
        <rFont val="Courier New"/>
        <charset val="134"/>
      </rPr>
      <t>128</t>
    </r>
    <r>
      <rPr>
        <sz val="11"/>
        <rFont val="宋体"/>
        <charset val="134"/>
      </rPr>
      <t>人，户均年增收</t>
    </r>
    <r>
      <rPr>
        <sz val="11"/>
        <rFont val="Courier New"/>
        <charset val="134"/>
      </rPr>
      <t>1000</t>
    </r>
    <r>
      <rPr>
        <sz val="11"/>
        <rFont val="宋体"/>
        <charset val="134"/>
      </rPr>
      <t>元。</t>
    </r>
  </si>
  <si>
    <t>2023年县河镇财梁社区苏坝园区至蒋家坪村三组茶叶园区产业路项目</t>
  </si>
  <si>
    <t>新修茶叶园区产业连接路4公里，路基宽度5.5米，沥青路面宽5米、厚5公分。</t>
  </si>
  <si>
    <t>促进农旅融合，并通过发展产业、土地流转、带动群众就业务工的方式，预计带动农户950户2920人，其中脱贫户、监测户446户1575人，户均增收500元，该项目建成后资产归财梁社区村集体所有并负责管护。</t>
  </si>
  <si>
    <t>县河镇牛岭社区红色农旅产业路网提升改造项目</t>
  </si>
  <si>
    <t>改造提升牛岭社区红色农旅道路三条4.304公里。</t>
  </si>
  <si>
    <t>促进农旅融合，并通过发展产业、土地流转、带动群众就业务工等方式，预计带动农户516户1956人，其中脱贫户、监测户41户131人增收，该项目建成后资产归牛岭社区村集体所有并负责管护。</t>
  </si>
  <si>
    <t>2023年建民办月河新村产业道路项目</t>
  </si>
  <si>
    <t>新修忠诚蔬菜产业园区连接路1.67公里，宽6.5米、沥青路面。</t>
  </si>
  <si>
    <t>忠诚、月河新村</t>
  </si>
  <si>
    <t>区交通局</t>
  </si>
  <si>
    <t>周玉安</t>
  </si>
  <si>
    <t>方便群众生产生活，收益4550人。</t>
  </si>
  <si>
    <t>2023年五里镇药树垭烤烟及魔芋基地产业道路建设项目</t>
  </si>
  <si>
    <t>新修药树垭村大石砭烤烟砂石路1.2公里，硬化烤烟产业路0.49公里、路面宽度3.5米、厚度18公分。</t>
  </si>
  <si>
    <t>带动产业发展</t>
  </si>
  <si>
    <t>改善农业基础设施配套，提升产业发展，带动脱贫户（三类户）27户91人增收，人均增收500元。</t>
  </si>
  <si>
    <t>早阳镇包河村8、9、10组甜杆园区产业路硬化项目</t>
  </si>
  <si>
    <t>新建甜杆园区产业道路2.2公里、宽3米、厚18公分。</t>
  </si>
  <si>
    <t>包和村</t>
  </si>
  <si>
    <t>王亮</t>
  </si>
  <si>
    <t>项目建成后可以解决辖区70户236人（其中脱贫监测户19户70人）的产业发展和群众出行问题。</t>
  </si>
  <si>
    <t>2023年五里镇张营村中田坝产业道路建设项目</t>
  </si>
  <si>
    <t>新修产业道路0.9公里、宽3米、厚18公分。</t>
  </si>
  <si>
    <t>任钰</t>
  </si>
  <si>
    <t>园区务工，带动产业发展</t>
  </si>
  <si>
    <t>改善基础设施交通条件，促进地方经济发展，带动脱贫户（三类户）25户57人增收，人均增收500元。</t>
  </si>
  <si>
    <t>2023年汉滨区特色农产品销售、宣传推介、品牌建设奖补项目</t>
  </si>
  <si>
    <t>1、市外建店奖补。在市外地级城市、国内一、二线及省会城市建店，销售汉滨农产品达100万元以上，奖补5--10万元；2、广告宣传奖补。当年在省级电视台或中央电视台播发广告，奖补10--30 万元；当年在抖音等新媒体及机场、高铁站等媒体广告费用30万元以上的，奖补总额不超过5万元；当年制作产品专题推介宣传片并对外发布的，奖补最高不超过5000元。3、汉滨农产品销售奖补。当年销售汉滨农产品达 100 万以上，按年销售额的1%奖补，同一法人或经营主体最高不超过 10 万元。4.全区特色农产品品牌建设奖补。</t>
  </si>
  <si>
    <t>区供销社</t>
  </si>
  <si>
    <t>寇  冠</t>
  </si>
  <si>
    <t>农产品销售渠道更畅通，有助产业提质增效，促进全产业链发展和提升三产融合能力。经营主体联农带农能力增强，农户参与产业发展积极性更高，带动农户务工、参与种养殖、流转、入股发展等增收渠道更多样，收入更稳定。</t>
  </si>
  <si>
    <t>通过开展市外建店促进扩大汉滨农产品销售和宣传；通过开展媒体广告宣传提升汉滨农产品知名度、影响力；通过鼓励经营主体利用多种销售渠道、方法、方式，增加农产品销售。实现汉滨农产品整体提质增效，联农带农效果提升。带动农户（脱贫户）200户持续增收。</t>
  </si>
  <si>
    <t>2023年电商企业消费帮扶奖补</t>
  </si>
  <si>
    <t>对在汉滨区注册、登记、开发的自建电商平台进行奖扶，平台正常运行6个月以上，销售汉滨富硒特色(品牌)农产品金额达500万元 (含500万元) 以上，对平台按照年销售额1%奖补，同一平台奖补上限为10万元。对汉滨区境内注册，从事汉滨富硒特色(品牌)农产品的电商企业给予寄递费用补贴，对达到5000单 (含5000单) 以上，每单按照0.2元给予电商企业补贴，同一电商企业寄递费用补贴上限为2万元。对汉滨区境内运行一年以上，年线上销售汉滨富硒特色(品牌)农产品2万元以上的镇村站点，给予1000元网费补贴。对汉滨区注册、登记的农特产品生产型企业在天猫、京东、拼多多等国内知名电商平台开设企业旗舰店，运行正常，年销售额达到500万元以上  一次性给予5万元奖扶</t>
  </si>
  <si>
    <t>区电商服务中心</t>
  </si>
  <si>
    <t>李  龙</t>
  </si>
  <si>
    <t>销售汉滨特色产品，促进汉滨产业振兴。</t>
  </si>
  <si>
    <t>项目期内在市外销售汉滨产品不低于5000万元。</t>
  </si>
  <si>
    <t>旅游民宿扶持奖补项目</t>
  </si>
  <si>
    <t>在9个镇发展旅游民宿，对固定资产投资额达到100万元-200万元的，扶持资金10万元；投资额达到200万元-300万元的，扶持资金20万元；投资额达到300万元-500万元的，扶持资金30万元。</t>
  </si>
  <si>
    <t>区文旅广电局</t>
  </si>
  <si>
    <t>发展旅游产业，解决脱贫人口就业问题。</t>
  </si>
  <si>
    <t>带动脱贫群众增收人均1000元。</t>
  </si>
  <si>
    <t>2023年家庭工坊奖补项目</t>
  </si>
  <si>
    <t>对有劳动能力，且有发展意愿的脱贫户、监测户，以“园区总部+新社区工厂+家庭工坊”模式，自行购买设备发展产业的每户予以5万元奖补，为脱贫群众拓宽了就业渠道，增加了经济收入。</t>
  </si>
  <si>
    <t>五里工业集中区</t>
  </si>
  <si>
    <t>提供就业岗位</t>
  </si>
  <si>
    <t>通过集体购买设备，群众租赁方式，1人可操作1台缝头机和6台编织机机器，除去电费和开支，基本一名工人一月的收入都在7000元左右。带动脱贫户100户致富增收。</t>
  </si>
  <si>
    <t>2023汉滨区高素质农民培育项目</t>
  </si>
  <si>
    <t>培育初级高素质农民400人</t>
  </si>
  <si>
    <t>农业技术培训，提升产业发展能力</t>
  </si>
  <si>
    <t>培育400名有文化、懂技术、善经营、会管理的高素质农民。</t>
  </si>
  <si>
    <t>2023年汉滨区高标准农田建设项目</t>
  </si>
  <si>
    <t>建设高标准农田2万亩，主要建设内容：1.土地平整工程；2.灌溉与排水工程；3.耕地质量监测及等级评定；4.农田防护与生态环境保持工程；5.土壤改良工程、6农业新技术应用与推广。</t>
  </si>
  <si>
    <t>有关镇（办）</t>
  </si>
  <si>
    <t>有关村（社区）</t>
  </si>
  <si>
    <t>提升项目区耕地质量水平，提高粮食产量，保障粮食安全；项目工程施工点务工</t>
  </si>
  <si>
    <t>到2023年底建成“土地平整、土壤肥沃、集中连片、生态良好、与现代农业生产和经营方式相适应的旱涝保收、持续高产稳产”的现代化高标准农田2万亩。</t>
  </si>
  <si>
    <t>2023年五里镇张营村亚菲拉白酒发酵罐塔建设项目</t>
  </si>
  <si>
    <t>新建露天白酒发酵塔四座 (食品级304不锈钢储存酒罐) ，室内白酒发酵塔四座 (食品级304不锈钢储存酒罐) 。单个酒罐直径2.9米，高4.8米，储存原酒30吨。</t>
  </si>
  <si>
    <t>2023年茨沟镇中心社区示范村文化长廊建设项目</t>
  </si>
  <si>
    <t>沿茨沟集镇吊桥至拱桥修建文化长廊600米，展示豆腐文化、旅游文化、红色历史文化和非物质文化遗产。</t>
  </si>
  <si>
    <t>2023年汉滨区“数字乡村”试点建设奖补项目</t>
  </si>
  <si>
    <t>打造汉滨区数字乡村信息化平台试点示范建设，建成5个数字乡村信息化示范镇，各示范镇建成不少于70%的示范村；其他各镇（街道）建设3个数字乡村信息化示范村。</t>
  </si>
  <si>
    <t>区网信办</t>
  </si>
  <si>
    <t>周  鹏</t>
  </si>
  <si>
    <t>群众可通过手机随时掌握村情、村貌、惠农信息、就业创业信息等服务，提升社区服务和治理水平</t>
  </si>
  <si>
    <t>实现重点区域“可看可控、远程监控”，破解乡村治安难题，建设更高水平数字乡村</t>
  </si>
  <si>
    <t>2023年汉滨区流水镇农产品交易中心建设项目（一期）</t>
  </si>
  <si>
    <t>改造提升农产品交易中心房屋11间311平方米；硬化场地2370平方米；以及防护栏27米等设施。</t>
  </si>
  <si>
    <t>汉滨区供销合作社联合社</t>
  </si>
  <si>
    <t>寇冠</t>
  </si>
  <si>
    <t>项目运营后，方便游客购买，提升农产品品牌影响力的同时促进产品更好销售，进而提高群众参与农产品生产种植积极性，带动群众就业，促进群众增收。</t>
  </si>
  <si>
    <t>项目建成后，能够充分展示乡村振兴成果，精准推介地域农特产品，方便游客购买，扩大产品宣传。同时，通过收购加工，带动当地农产品销售及群众增收。</t>
  </si>
  <si>
    <t>汉滨区粮油储备库监管信息化建设项目</t>
  </si>
  <si>
    <t>安装智能仓储系统、安防系统，智能出入系统部署初始化集成，加强省市平台互联互通。</t>
  </si>
  <si>
    <t>汉滨区发展和改革局</t>
  </si>
  <si>
    <t>王海涛</t>
  </si>
  <si>
    <t>项目建设过程中，可以带动脱贫人口就业务工，项目建成后，可以增加脱贫人口种植粮食的仓储能力，后期管护，可以解决3人就业。</t>
  </si>
  <si>
    <t>通过本项目的建设，充分利用网络技术、软件技术、传感技术、自动控制技术、物联网技术、互联网+、移动互联网等手段，紧密结合现代粮食仓储行业的发展要求，构建全方位、一体化的粮食仓储信息化体系，实现粮库软硬件系统的信息无缝对接；全面提升汉滨区粮油储备库的信息化管理水平，提升粮库的粮食质量监测预警和仓储管理能力，同时实现与省平台的信息互联互通的目的。</t>
  </si>
  <si>
    <t>2023年关家镇关家社区社区工厂建设项目</t>
  </si>
  <si>
    <t>新建社区工厂490平方米及配套消防设施。</t>
  </si>
  <si>
    <t>工厂务工</t>
  </si>
  <si>
    <t>增加收入3000元</t>
  </si>
  <si>
    <t>2023年度早阳镇包河安置点社区工厂建设项目</t>
  </si>
  <si>
    <t>新建钢筋混凝土全框架结构社区工厂660.2平方米。</t>
  </si>
  <si>
    <t>包河村</t>
  </si>
  <si>
    <t>解决220人就业问题</t>
  </si>
  <si>
    <t>项目建成后可以解决辖区解决220人就业问题，村集体收益分红。</t>
  </si>
  <si>
    <t>2023年外出务工一次性交通补贴</t>
  </si>
  <si>
    <t>为全区实现外出务工和就近转移就业的脱贫户、边缘户和突发困难户发放外出务工一次性交通补贴，每人不超过500元。省外补贴500元，省内市外补贴400元，市内补贴300元。</t>
  </si>
  <si>
    <t>区人社局</t>
  </si>
  <si>
    <t>罗  峰</t>
  </si>
  <si>
    <t>0915-3255085</t>
  </si>
  <si>
    <t>通过补贴交通费用，鼓励脱贫户劳动力外出务工</t>
  </si>
  <si>
    <t>对全区脱贫户、边缘户、突发严重困难家庭实现外出务工的60000名劳动力发放补贴，实现有劳动力的三类人员家庭至少有一人实现就业。</t>
  </si>
  <si>
    <t>2023年中原镇一院两制搬迁安置点挡护建设项目</t>
  </si>
  <si>
    <t>搬迁安置点新修挡护50米，平均高度20米。</t>
  </si>
  <si>
    <t>马坪社区</t>
  </si>
  <si>
    <t>区发改局</t>
  </si>
  <si>
    <t>组织群众积极参与务工，监督工程质量</t>
  </si>
  <si>
    <t>改善安置点基础设施条件，提高搬迁群众幸福指数，项目带动受益人口71人，其中脱贫人口71户71人。</t>
  </si>
  <si>
    <t>2023年谭坝镇松坝社区搬迁安置点一期护坡排险工程</t>
  </si>
  <si>
    <t>续建项目，新建抗滑桩22根，挡土墙23米，混凝土排水沟27米。</t>
  </si>
  <si>
    <t>项目建成运行后，有利于改善环境质量，减小周边居民的发病率，提高居民的健康水平。对改善村镇环境，发展乡村旅游有积极作用。项目带动受益人口3986人，其中脱贫人口115户454人。</t>
  </si>
  <si>
    <t>2023年恒华家园搬迁安置点公共服务和基础设施改造提升项目</t>
  </si>
  <si>
    <t>搬迁安置点硬化场地450平方米，新建护栏380米，改造提升搬迁安置点排污管网250米，更换安装路灯6处，购置垃圾房4个。</t>
  </si>
  <si>
    <t>前进社区</t>
  </si>
  <si>
    <t>改善社区公共服务设施条件，带动受益人口3326人，其中脱贫户427户1984人。</t>
  </si>
  <si>
    <t>2023年晏坝镇中心社区搬迁安置点一站式综合服务中心建设项目</t>
  </si>
  <si>
    <t>搬迁安置点新建一站式综合服务中心一处，主体结构为混结构七间四层，建筑面积为1550平方米；项目包含给排水、水管网、电力缆、电信缆、有线电视光缆等内容。</t>
  </si>
  <si>
    <t>晏坝中心社区</t>
  </si>
  <si>
    <t>规范社区管理，提升乡村治理能力，项目带动受益人口3850人，其中脱贫人口347户1265人。</t>
  </si>
  <si>
    <t>2023年建民街道办事处长岭诚信路社区搬迁安置点基础设施和公共服务设施提升改造项目</t>
  </si>
  <si>
    <t>搬迁安置点建设智慧平台显示屏1处及触摸屏配套等配套设施；建设一站式便民服务中心，面积200㎡，包括建设便民服务台1个、墙面处理等；透视围墙70米；区场地硬化450㎡及护坡挡墙处理。</t>
  </si>
  <si>
    <t>长岭社区</t>
  </si>
  <si>
    <t>改善社区公共服务设施条件，带动受益人口5077人，其中脱贫户999户4776人。</t>
  </si>
  <si>
    <t>2023年洪山镇石转中心社区搬迁安置点基础设施提升改造项目</t>
  </si>
  <si>
    <t>搬迁安置点硬化广场400平方米，排洪管道铺设10米，1号楼排污管道改造30米。</t>
  </si>
  <si>
    <t>石转中心社区</t>
  </si>
  <si>
    <t>带动社区搬迁群众就地务工</t>
  </si>
  <si>
    <t>解决社区320搬迁群众公共活动场所，解决1号楼54户搬迁群众排污不畅问题。带动受益人口983人，其中脱贫户320户983人。</t>
  </si>
  <si>
    <t>2023年洪山镇石狮村搬迁安置点基础设施改造项目</t>
  </si>
  <si>
    <t>搬迁安置点改造河堤栏杆350米，改造社区排污管道280米。</t>
  </si>
  <si>
    <t>解决社区搬迁群众250余人的活动安全问题，解决石狮社区1、2、3号楼及24户统规自建房排污问题。带动受益人口250人，其中脱贫户88户185人。</t>
  </si>
  <si>
    <t>江北办刘家沟安置社区房顶漏水修复项目</t>
  </si>
  <si>
    <t>对“十三五”易地搬迁刘家沟安置社区路面破损520㎡进行修复，改建排污管网250米，解决脱贫户398户1881人住房安全问题。</t>
  </si>
  <si>
    <t>江北街道</t>
  </si>
  <si>
    <t>刘家沟社区</t>
  </si>
  <si>
    <t>胡兴宝</t>
  </si>
  <si>
    <t>进一步保障搬迁群众住房安全，提升群众生活质量。</t>
  </si>
  <si>
    <t>进一步保障搬迁群众住房安全，提升群众生活质量。其中受益脱贫户398户1881人。项目建成后资产归社区所有，并负责管护。</t>
  </si>
  <si>
    <t>2023年建民街道新联村安置点挡墙项目</t>
  </si>
  <si>
    <t>修建毛石墙挡护530立方米，破损路面修复31.5立方米。</t>
  </si>
  <si>
    <t>新联村</t>
  </si>
  <si>
    <t>通过项目实施，提升群众居住条件，受益脱贫户及监测户32户113人，带动农户务工20户，户均增收500元。项目建成后资产归村集体所有并负责管护。</t>
  </si>
  <si>
    <t>汉滨区流水镇流水中心社区2023年中央财政以工代赈项目</t>
  </si>
  <si>
    <t>流水中心社区刚子茶园路口至中心社区一组杨杈沟，总里程1.5公里路基宽度 4.5米，硬化路面宽度3.5米。计划发放劳务报酬66.44万元。</t>
  </si>
  <si>
    <t>群众参与务工、参与监督</t>
  </si>
  <si>
    <t>改善农村基础设施条件，提高群众生产生活条件，带动受益人口2984人，其中脱贫户62户174人.</t>
  </si>
  <si>
    <t>汉滨区中原镇团结村2023年中央财政以工代赈项目</t>
  </si>
  <si>
    <t>硬化道路2.672公里，路基宽度4.5米，硬化路面宽度3.5米；新建涵洞10道，对路侧设计C级波形梁护栏。计划发放劳务报酬105.8589万元。</t>
  </si>
  <si>
    <t>团结村</t>
  </si>
  <si>
    <t>改善农村基础设施条件，提高群众生产生活条件，带动受益人口1446人，其中脱贫户393户652人.</t>
  </si>
  <si>
    <t>汉滨区关庙镇捍卫社区2023年中央财政以工代赈项目</t>
  </si>
  <si>
    <t>铺设排水管道2333米，新建检查井54个，雨水口94个，挖方 6143立方米。计划发放劳务报酬65.5万元。</t>
  </si>
  <si>
    <t>捍卫村</t>
  </si>
  <si>
    <t>改善农村基础设施条件，提高群众生产生活条件，带动受益人口7079人，其中脱贫户17户43人.</t>
  </si>
  <si>
    <t>2023年县河镇大垛村产业路以工代赈项目</t>
  </si>
  <si>
    <t>道路硬化共计4.2公里（其中2、3组至7组1.6公里，4、5组至6、12组1公里，12组至14、15、16组1.6公里），路基宽度5米，路面宽度3.5米。</t>
  </si>
  <si>
    <t>改善基础设施条件，带动群众增产增收，带动受益人口1704人，其中脱贫户112户420人。</t>
  </si>
  <si>
    <t>2023年关家镇关家社区环库（集镇）路（一期）路基拓宽改造中央财政以工代赈项目</t>
  </si>
  <si>
    <t>拓宽改造路基2.28公里，路基宽5.5米，土石挖方15462立方米，填方3730立方米，新建排水设施C20混凝土192立方米，新建防护设施M7.5浆砌片石4883立方米，新建涵洞6道，平面交叉4处。</t>
  </si>
  <si>
    <t>改善农村基础设施条件，提高群众生产生活条件，带动受益人口3200人，其中脱贫户370户1270人.</t>
  </si>
  <si>
    <t>2023年瀛湖镇清泉村洪家院子至雷家梁道路改造以工代赈项目</t>
  </si>
  <si>
    <t>改造道路1.872公里，路基宽度5.7米，路面宽度4.5米，路面为18厘米厚混凝土硬化路面。配套建设边沟、涵洞、错车道等附属设施。设计为四级公路（Ⅱ类）技术标准，设计行车速度15km/h。</t>
  </si>
  <si>
    <t>清泉村</t>
  </si>
  <si>
    <t>改善农村基础设施条件，提高群众生产生活条件，带动受益人口405人，其中脱贫户3户14人.</t>
  </si>
  <si>
    <t>2023年大河镇中心安置区综合提升改造以工代赈示范项目</t>
  </si>
  <si>
    <t>1.雨污水管网改造各280m。2.新建避灾疏散场地3820.02平方米。               3.道路改造1219.78㎡。 4.新建挡护工程建设砌体挡墙362.75米。</t>
  </si>
  <si>
    <t>改善农村基础设施条件，提高群众生产生活条件，带动受益人口7050人，其中脱贫户581户2392人</t>
  </si>
  <si>
    <t>2023年双龙镇谢坪村12组至双龙社区20组以工代赈示范项目</t>
  </si>
  <si>
    <t>新建道路2.618公里，路基宽度为5.5米，路面宽度4.5米。全线设置三角形硬化边沟，横向排水为涵洞。在路基临河沿沟面设施浆砌石防护工程。全线设计防护栏。</t>
  </si>
  <si>
    <t>改善农村基础设施条件，提高群众生产生活条件，带动受益人口1868人，其中脱贫户217户760人.</t>
  </si>
  <si>
    <t>2023年石梯镇大石村5组扩建硬化产业道路以工代赈项目</t>
  </si>
  <si>
    <t>扩建道路2.8公里，路基宽度为6米，路面宽度5.5米，配套防护设施。</t>
  </si>
  <si>
    <t>改善农村基础设施条件，提高群众生产生活条件，带动受益人口235人，其中脱贫户20户60人.</t>
  </si>
  <si>
    <t>2023年汉滨区偿还“十三五”期间政策规划内易地扶贫搬迁贷款本金项目</t>
  </si>
  <si>
    <t>偿还"十三五"期间政策规划内易地扶贫搬迁2023年度贷款本金</t>
  </si>
  <si>
    <t>区搬迁办</t>
  </si>
  <si>
    <t>王保金</t>
  </si>
  <si>
    <t>该项目用于偿还"十三五"期间政策规划内易地扶贫搬迁2023年度贷款本金，依据省公司文件要求，按期偿还贷款本金，避免造成逾期产生利息和罚息。</t>
  </si>
  <si>
    <t>1</t>
  </si>
  <si>
    <t>2023年汉滨区公益岗位补贴项目</t>
  </si>
  <si>
    <t>针对全区无法外出、无业可扶、突发严重困难的脱贫户和边缘家庭劳动力进行公益性岗位安置，每月补贴不少于500元。</t>
  </si>
  <si>
    <t>通过开发公益性岗位，实现无法外出务工脱贫户劳动力的托底就业</t>
  </si>
  <si>
    <t>开发各类公益性岗位6000个，用于安置脱贫户、边缘户和突发严重困难家庭中无法外出、无业可扶的劳动力，通过托底就业安置实现收入稳定。</t>
  </si>
  <si>
    <t>2023年汉滨区"雨露计划"补贴项目</t>
  </si>
  <si>
    <t>对已脱贫户、监测对象户中就读省内外全日制中等职业教育、高等职业教育院校的学生进行补助，预计补助6000人，需补助资金1800万元。</t>
  </si>
  <si>
    <t>解决脱贫户家庭学生6000人上学难，阻断贫困代际传递。</t>
  </si>
  <si>
    <t>2023年危房改造项目</t>
  </si>
  <si>
    <t>实施低收入群体等重点对象危房改造
92户，每户补助3万元。</t>
  </si>
  <si>
    <t>区住建局</t>
  </si>
  <si>
    <t>高  选</t>
  </si>
  <si>
    <t>两不愁三保障类</t>
  </si>
  <si>
    <t>通过实施危房改造，解决92户261人住房安全问题。</t>
  </si>
  <si>
    <t>保障92户261人低收入群体等重点对象住房安全。</t>
  </si>
  <si>
    <t>2023年汉滨区脱贫人口小额信贷贴息项目</t>
  </si>
  <si>
    <t>对全区脱贫户、边缘户小额信贷贴息2400万元。</t>
  </si>
  <si>
    <t>支持9000户脱贫户、边缘户发展产业，户均增收3000元。</t>
  </si>
  <si>
    <t>2023年汉滨区扶贫互助协会资金占用费补贴项目</t>
  </si>
  <si>
    <t>对全区脱贫户、边缘户扶贫互助协会借款占用费补贴167.8085万元。</t>
  </si>
  <si>
    <t>对脱贫户、边缘户发展产业予以补贴，户均增收2000元以上。</t>
  </si>
  <si>
    <t>2023年汉滨区新型经营主体贷款贴息项目</t>
  </si>
  <si>
    <t>对发展种植、养殖、加工等产业的新型经营主体银行贷款20万元以上利息予以补助，单个经营主体年
度贴息总额度不超过40万元。</t>
  </si>
  <si>
    <t>扶持新型经营主体发展壮大，带动脱贫户、监测户109户增收。</t>
  </si>
  <si>
    <t>2023年建民办庙岭村供水改造提升工程</t>
  </si>
  <si>
    <t>铺设抽水管道3.4km,60m³蓄水池1座，管理站房1座，水泵1台/套，引水管道4km。</t>
  </si>
  <si>
    <t>庙岭村</t>
  </si>
  <si>
    <t>区水利局</t>
  </si>
  <si>
    <t>余西来</t>
  </si>
  <si>
    <t>巩固脱贫成果</t>
  </si>
  <si>
    <t>提升改善993人饮水条件</t>
  </si>
  <si>
    <t>2023年早阳镇田庄等高铁施工区沿线五个村供水改造提升及修复工程</t>
  </si>
  <si>
    <t>(1) 田庄村水源2座，改造水源1处，机电设备2套，管网改造3km；  (2) 代坡村新建2座；管网改造2.6km；  (3) 左湾水源改造2座，新建水源1座，机电设备2套，管网改造3.5km；  (4) 高山村共进水源地保护围网修复700m，水源改造1处，修复管网5.0km (5) 包河新建水源1处，管网2.3km。</t>
  </si>
  <si>
    <t>田庄村，代坡村，左湾村，高山村，包河村</t>
  </si>
  <si>
    <t>提升改善1760人饮水条件</t>
  </si>
  <si>
    <t>2023年汉滨区茨沟镇东三公路沿线供水设施修复工程</t>
  </si>
  <si>
    <t>(1) 改造输配水管网27.6km；  (2) 修复水源保护网1300m；  (3) 东镇水厂备用水源拦河坝1座；(4) 新修水源1处 (铁尺村) 。</t>
  </si>
  <si>
    <t>王莽村、二郎村、铁尺村、东镇社区</t>
  </si>
  <si>
    <t>提升改善4100人饮水条件</t>
  </si>
  <si>
    <t>2023年吉河镇纸坊村等6处供水改造提升工程</t>
  </si>
  <si>
    <t>(1) 纸坊村3、4组：新建补充水源1处，敷设抽水管道1500m；  (2) 吉河坝社区17组：原机井维修改造；配水管网改造3500m；  (3) 砖垭村5、6组：新建补充水源1处，敷设抽水管道1000m；(4) 天山村3组：新建取水水源；  (5) 三河村1组：新建补充水源1处，敷设抽水管道，新建20m³圆形蓄水池1座；配水管网改造1000m。  (6) 马坡岭社区9-10组抽水机井1眼、抽水管道、站房 (过滤池、清水池) 、配水管网。</t>
  </si>
  <si>
    <t>纸坊村、吉河坝社区、砖垭村、天山村、三河村、马坡岭社区</t>
  </si>
  <si>
    <t>提升改善2098人饮水条件</t>
  </si>
  <si>
    <t>2023年吉河镇吉田路沿线供水管网修复工程</t>
  </si>
  <si>
    <t>管网改造14000m。其中： (1)天山村供水管道更换2200m； (2)胡家沟村供水管道更换4200m； (3)田坝社区分散住户供水管道更换2500m； (4田坝水厂配水管道更换2100m； (5)沿线分散到户管道更换3000m。(6)改线段损毁田坝社区7组新建集水井 (直径2m、深3m) 1座，井内安装水泵1台，敷设抽水管道φ40PE管500m； (7)改线段纸坊村8组管网改造共3600m。</t>
  </si>
  <si>
    <t>吉河镇、晏坝镇</t>
  </si>
  <si>
    <t>天山村、田坝社区</t>
  </si>
  <si>
    <t>提升改善2200人饮水条件</t>
  </si>
  <si>
    <t>2023年中原镇团结村4组、杨柳村3组6组供水水质提升工程</t>
  </si>
  <si>
    <t>1、中原镇团结村4组：净化过滤设施1座；2、杨柳村3组6组：水源工程1处、净化过滤设施1座，输水
管道1500米。</t>
  </si>
  <si>
    <t>团结村、杨柳村</t>
  </si>
  <si>
    <t>提升改善1579人饮水条件</t>
  </si>
  <si>
    <t>2023年中原镇麻庙村5组、双湾村2组供水水质提升工程</t>
  </si>
  <si>
    <t>1、中原镇麻庙村5组：水厂新建净化过滤设施1座；  2、中原镇双湾村2组：水厂新建净化过滤设施1座，输水管联网1800m。</t>
  </si>
  <si>
    <t>麻庙村、双湾村</t>
  </si>
  <si>
    <t>提升改善1424人饮水条件</t>
  </si>
  <si>
    <t>2023年坝河镇斑竹园西社区、3、10组、12组、17组 (含寺姑村1、2、4组) 管网延伸工程</t>
  </si>
  <si>
    <t>1、西社区主管道及入户管道；2、10组管道1.7Km；3、12组新修集水井1眼、管道1.5km；4、17组管道3.09km；5、寺姑管道管道8.0km；6、斑竹园3组，修建一处中转池，新建高位水池1座，铺
设配水管网2.5Km。</t>
  </si>
  <si>
    <t>斑竹园社区、寺姑村</t>
  </si>
  <si>
    <t>提升改善712人饮水条件</t>
  </si>
  <si>
    <t>2023年关家镇小关水厂管网延伸工程</t>
  </si>
  <si>
    <t>1、小关社区2、3组管网延伸1500m；2、小关社区40、41组管网延伸3000m；3、坝河镇二郎村1、2组管网延伸2000m；4、坝河镇斑竹园15、16组管网延伸2200m；5、关田7、8、9组管网延伸1000米；6、
洛河1、2、3组抗旱应急延伸管道800米。</t>
  </si>
  <si>
    <t>小关社区</t>
  </si>
  <si>
    <t>提升改善1245人饮水条件</t>
  </si>
  <si>
    <t>2023年石梯镇双村、青套、烟岭、青石、叶沟村供水改造提升工程</t>
  </si>
  <si>
    <t>青套村管道更换管道1200m，青石村3500m管道1200m，修建青石村、烟岭村反应沉淀池一套。</t>
  </si>
  <si>
    <t>青套村、烟岭村、青石村、叶沟村</t>
  </si>
  <si>
    <t>提升改善2155人饮水条件</t>
  </si>
  <si>
    <t>汉滨区月河川道段城乡供水一体化工程（一期）</t>
  </si>
  <si>
    <t>新建备用水源工程1处；输水管道工程 φ400PE管350米（付家河抽水至关庙红土岭分水池）；配水管网改造工程其中φ250PE管2500米、φ200PE管680米、φ160PE管1900米、φ125PE管3370米等。净水厂改造工程（含厂区场地平整、挡墙、稳压池1座、120m³/h反应沉淀池、200m³/h反应沉淀池各1座、120m³/h、200m³/h重力式无阀滤池各1座等）</t>
  </si>
  <si>
    <t>五里镇、建民办</t>
  </si>
  <si>
    <t>陈家营村、七里沟社区、长岭村、长春村、东山村、红云村、黄石滩安置点、新联村、庙岭村、徐家沟村、任家坝村、月河新村、八树梁村、红莲村、佘家窑村、陈家山村、长铺村、中心村、忠诚村、新胜村、龙潭村、爱国村、水泥湾村、朱家湾村、机场+云梦小镇、鲤鱼山村、王坎村、白马石村、水田沟村</t>
  </si>
  <si>
    <t>提升改善178077人饮水条件</t>
  </si>
  <si>
    <t>2023年汉滨区农村小型供水维修工程</t>
  </si>
  <si>
    <t>维护小型供水工程集水井、集泉池、蓄水池、输配水管网及机电设备</t>
  </si>
  <si>
    <t>改善提升8500人饮水条件</t>
  </si>
  <si>
    <t>大竹园镇蒿坪河流域安全饮水提升项目</t>
  </si>
  <si>
    <t>改造提升大竹园镇饮水安全44处，其中：七堰社区8处、正义村3处、大竹园社区12处、二联村4处、马泥村3处、茶栈村10处、粮茶村4处、三垭村2处、大竹园集镇1处。</t>
  </si>
  <si>
    <t>大竹园镇、双龙镇、石梯镇、流水镇</t>
  </si>
  <si>
    <t>七堰社区，正义村，大竹园社区，二联村，马泥村，茶栈村，粮茶村，大竹园集镇，三垭村，双龙镇桂山村，石梯镇迎春村，流水镇河心村</t>
  </si>
  <si>
    <t>提升改善4794人饮水条件</t>
  </si>
  <si>
    <t>2023年汉滨区牛岭社区联村供水工程</t>
  </si>
  <si>
    <t>水源工程、抽水管道2.07km、净水厂工程、配水管网60.6km</t>
  </si>
  <si>
    <t>县河镇，新城办，吉河镇，香溪洞景区，牛蹄岭景区</t>
  </si>
  <si>
    <t>县河镇岭社区、凡庙村，新城办程东村、南门社区，吉河镇吉河坝社区、三河村，香溪洞景区，牛蹄岭景区</t>
  </si>
  <si>
    <t>提升改善3500人饮水条件</t>
  </si>
  <si>
    <t>2023年五里镇柿树碥村安全饮水提升工程</t>
  </si>
  <si>
    <t>新修水源地两处、蓄水池2处、管网3000米。</t>
  </si>
  <si>
    <t>柿树砭村</t>
  </si>
  <si>
    <t>提升改善143人饮水条件</t>
  </si>
  <si>
    <t>汉滨区付家河茨沟镇茨口村段防洪工程</t>
  </si>
  <si>
    <t>新建堤防4.9Km</t>
  </si>
  <si>
    <t>茨口村</t>
  </si>
  <si>
    <t>李卫东</t>
  </si>
  <si>
    <t>受益人口2000人</t>
  </si>
  <si>
    <t>汉滨区恒河中原镇卫星村、团结村段防洪工程</t>
  </si>
  <si>
    <t>新建堤防4Km</t>
  </si>
  <si>
    <t>卫星村、团结村</t>
  </si>
  <si>
    <t>2023年张滩镇双井村、奠安村供水管网改造工程</t>
  </si>
  <si>
    <t>双井村铺设配水支分管道8520m。铺设入户配套管道总长13500m.</t>
  </si>
  <si>
    <t>双井村、奠安村</t>
  </si>
  <si>
    <t>提升改善1716人饮水条件</t>
  </si>
  <si>
    <t>坝河镇寺姑河水土保持综合治理工程</t>
  </si>
  <si>
    <t>治理水土流失面积4.8km2，修建截（排）水渠、水窖、生产道路、坡改梯及封禁治理等工程</t>
  </si>
  <si>
    <t>寺姑村、二郎村</t>
  </si>
  <si>
    <t>陈显武</t>
  </si>
  <si>
    <t>治理水土流失面积4.8km2</t>
  </si>
  <si>
    <t>流水镇香山水土保持综合治理工程</t>
  </si>
  <si>
    <t>治理水土流失面积3.6km2，修建截（排）水渠、水窖、生产道路、坡改梯、经济林及封禁治理等工程</t>
  </si>
  <si>
    <t>治理水土流失面积3.6km2</t>
  </si>
  <si>
    <t>流水镇良田水土保持综合治理工程</t>
  </si>
  <si>
    <t>治理水土流失面积2.2km2，修建截（排）水渠、水窖、生产道路、经济林及封禁治理等工程</t>
  </si>
  <si>
    <t>治理水土流失面积2.2km2</t>
  </si>
  <si>
    <t>2023年汉滨区小型水库维修养护项目</t>
  </si>
  <si>
    <t>按照中省市相关要求，以黄石滩水库管理局为主，以政府购买服务方式对全区36座小型水库进行专业化管护。确保汉滨区小型水库安全运行及供水、灌溉、养殖效益的发挥。</t>
  </si>
  <si>
    <t>关家镇、吉河镇、建民办、关庙镇、江北办、茨沟镇、五里镇、新城办、流水镇、大河镇、谭坝镇、县河镇、洪山镇、晏坝镇、关家镇、瀛湖镇、石梯镇</t>
  </si>
  <si>
    <t>关家镇长河村，吉河镇龙潭村、白家沟村，建民办忠诚、西山村，关庙镇黄岭、柑树、曾岭、永胜村，江北办朱家湾村，茨沟镇构家坝、滚子沟村，五里镇梅花石、刘营、冉碥村，新城办屈家河、九里、大树岭村，流水镇新庄、双堰、良田村、田心社区，大河镇小双溪村、大坪社区、兴红社区，谭坝镇前河、谭坝社区，县河镇凡庙村，洪山镇小垭、长安村，晏坝镇金龙村，关家镇魏垭村，瀛湖镇前进、王岩村，石梯镇叶沟村</t>
  </si>
  <si>
    <t>确保水库安全运行，灌溉农田1.8万亩，保护水库下游1.3万人生命财产安全，其中脱贫户（含监测户）210户650人。</t>
  </si>
  <si>
    <t>2023年洪山镇乾隆村人饮灾后恢复重建项目</t>
  </si>
  <si>
    <t>乾隆村13至16组人饮工程：重建修复水塔30立方米，管道500米</t>
  </si>
  <si>
    <t>洪山镇政府</t>
  </si>
  <si>
    <t>解决群众安全饮水水毁修复，改善农户生产生活条件。</t>
  </si>
  <si>
    <t>通过实施该项项目解决65户282人安全饮水问题</t>
  </si>
  <si>
    <t>2023年流水镇农村安全饮水水毁修复项目</t>
  </si>
  <si>
    <t>香山村新建拦河坝1座、新建集水井1口、新建蕃水池1座、输配水管网1500米。新庄村修复集水井1口,管网200米。学坊垭社区修复集水井1口、管网300米。</t>
  </si>
  <si>
    <t>学坊垭社区
新庄村
香山村</t>
  </si>
  <si>
    <t>确保学坊垭社区、新庄村、香山村组上群众安全饮水正常运行</t>
  </si>
  <si>
    <t>2023年大河镇安全饮水修复工程建设项目</t>
  </si>
  <si>
    <t>修复兴红社区等7处水源地、修复供水管网3000米.</t>
  </si>
  <si>
    <t>兴红社区等</t>
  </si>
  <si>
    <t>改善群众饮水条件，提高参与群众收入水平，带动受益人口9925人，其中脱贫户1682户4788人</t>
  </si>
  <si>
    <t>茨沟镇佛爷岩等村档护水毁修复、农村供水修复项目</t>
  </si>
  <si>
    <t>佛爷岩村档护水毁修复265米、基础悬空修复9处、过水路面垮塌修复1处；佛爷岩等村水源地修复13处，供水管网修复2650米，水塔修复1座。</t>
  </si>
  <si>
    <t>佛爷岩村、红岩村、滚子沟村、构家坝村、瓦铺村、二朗村、铁尺村、景家社区、白岩村</t>
  </si>
  <si>
    <t>提升基础设施功能，保障650户群众饮水安全。</t>
  </si>
  <si>
    <t>2023年茨沟镇中心社区省级乡村旅游示范村环境综合整治项目</t>
  </si>
  <si>
    <t>重点整治集镇（社区）核心区域“三堆六乱”，新建公厕2座，垃圾分类收集亭15个，配置定点垃圾收集箱20个，购置垃圾收集桶300个。</t>
  </si>
  <si>
    <t>2023年关家镇中心社区人居环境综合整治及抢险通道工程项目</t>
  </si>
  <si>
    <t>拟新建分类垃圾收集点3个，环保垃圾箱20个，环境保护标识牌8个，抢险通道677米，挡护墙1286立方米，预制C30混凝土护栏677米。</t>
  </si>
  <si>
    <t>社区后续扶持</t>
  </si>
  <si>
    <t>提升人居环境质量，保障社区安全。</t>
  </si>
  <si>
    <t>2023年沈坝镇人居环境整治垃圾收集清运项目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</si>
  <si>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 自然村垃圾集中收集点全覆盖，行政村保洁制度全覆盖。</t>
  </si>
  <si>
    <t>9村1社区</t>
  </si>
  <si>
    <t>刘勇</t>
  </si>
  <si>
    <t>实现全镇生产生活垃圾定点收集、及时清运、无露天堆放现象，村容村貌明显提升，其中受益脱贫户(含监测对象)1596户4491人。项目完成后形成资产权属归村集体所有并负责管护。</t>
  </si>
  <si>
    <t>实现全镇生产生活垃圾定点收集、及时清运，村容村貌明显改善。</t>
  </si>
  <si>
    <t>2023年茨沟镇人居环境整治垃圾收集清运项目</t>
  </si>
  <si>
    <t>项目实施坚持“四议两公开”制度，接受群众监督。</t>
  </si>
  <si>
    <t>提升人居环境，提升旅游印象。</t>
  </si>
  <si>
    <t>2023年茨沟镇人居环境重点村整治项目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</si>
  <si>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</si>
  <si>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2023年大河镇人居环境整治垃圾收集清运项目</t>
  </si>
  <si>
    <t>各村（社区）</t>
  </si>
  <si>
    <t>实现全镇生产生活垃圾定点收集、及时清运、无
露天堆放现象，村容村貌明显提升，其中受益脱
贫户 (含监测对象) 2887户8449人。项目完成
  后形成资产权属归村集体所有并负责管护。</t>
  </si>
  <si>
    <t>2023年大河镇人居环境重点村整治项目</t>
  </si>
  <si>
    <t>大河社区、关坪村</t>
  </si>
  <si>
    <t>项目建成后将实现全镇生产生活垃圾集中存放处
理，村容村貌明显提升，672户2138人生活条件
得到改善，其中脱贫户、监测户124户360人，
项目建设中通过务工11人临时就业。项目完成后
形成资产归社区集体所有并负责管护。</t>
  </si>
  <si>
    <t>2023年大竹园镇人居环境重点村整治项目</t>
  </si>
  <si>
    <t>粮茶、正义、二联村</t>
  </si>
  <si>
    <t>发展第三产业</t>
  </si>
  <si>
    <t>改善群众生产生活条件</t>
  </si>
  <si>
    <t>2023年大竹园镇七堰社区生活污水治理项目</t>
  </si>
  <si>
    <t>新修七堰社区主管道1800米,支管网1697米，检查井数量122个，200立方米化粪池4个。</t>
  </si>
  <si>
    <t>七堰社区</t>
  </si>
  <si>
    <t>改善群众居住环境，提高生活质量</t>
  </si>
  <si>
    <t>提升800余户生产生活条件，改善社区生态环境，促进地方产业发展</t>
  </si>
  <si>
    <t>2023年大竹园镇人居环境整治垃圾收集清运项目</t>
  </si>
  <si>
    <t>提升生产生活条件，改善生态环境，促进地方产业发展</t>
  </si>
  <si>
    <t>2023年关庙镇人居环境整治垃圾收集清运项目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</si>
  <si>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处理”垃圾收运处置体系，配齐保洁队伍和基本保洁设备实施道路、街巷清扫保洁，确保村内生活垃圾定点收集、及时清运、无露天堆放现象，自然村垃圾集中收集点全覆盖，行政村保洁制度全覆盖。</t>
  </si>
  <si>
    <r>
      <rPr>
        <sz val="11"/>
        <rFont val="宋体"/>
        <charset val="134"/>
      </rPr>
      <t>改善关庙镇人居环境，受益人群</t>
    </r>
    <r>
      <rPr>
        <sz val="11"/>
        <rFont val="Courier New"/>
        <charset val="134"/>
      </rPr>
      <t>3159</t>
    </r>
    <r>
      <rPr>
        <sz val="11"/>
        <rFont val="宋体"/>
        <charset val="134"/>
      </rPr>
      <t>户</t>
    </r>
    <r>
      <rPr>
        <sz val="11"/>
        <rFont val="Courier New"/>
        <charset val="134"/>
      </rPr>
      <t>11019</t>
    </r>
    <r>
      <rPr>
        <sz val="11"/>
        <rFont val="宋体"/>
        <charset val="134"/>
      </rPr>
      <t>人，提高群众满意度。</t>
    </r>
  </si>
  <si>
    <t>实现全镇生产生活垃圾定点收集、及时清运、无露天堆放现象，村容村貌明显提升，其中受益脱贫户（含监测对象）2297户7944人。项目完成后形成资产权属归村集体所有并负责管护。</t>
  </si>
  <si>
    <t>2023年关庙镇人居环境重点村整治项目</t>
  </si>
  <si>
    <t>以国道、省道、县乡道、村级道路等主要交通道路沿线两侧可视范围内，机关单位、集贸市场、村（社区）活动室、村卫生室、学校等公共场所周边以及村庄出入口、车站码头、景区周边、农业园区周边、河道沿线等为重点区域，按照“镇镇过、村村过、户户过”的总体要求，扎实开展“八清一改”集中整治。</t>
  </si>
  <si>
    <t xml:space="preserve">关庙镇
  </t>
  </si>
  <si>
    <t>小李村    龙王泉村  捍卫村   吴台村     金星村</t>
  </si>
  <si>
    <t>改善5个重点村人居环境，受益人群3159户11019人，提高群众满意度。</t>
  </si>
  <si>
    <t>通过开展“八清一改”集中整治，将实现全镇生产生活垃圾集中存放处理，村容村貌明显提升，改善2339户8627人生活条件，其中脱贫户、监测户341户1205人。项目建成后资产属村集体所有并负责管护。</t>
  </si>
  <si>
    <t>2023年洪山镇人居环境整治垃圾收集清运项目</t>
  </si>
  <si>
    <t>全面开展生活垃圾清理行动。健全“户分类、村收集、镇转运、区(场)处理”垃收运处置体系，齐保洁队伍和基本保洁设备。实施道路、巷清扫保洁，确保村内生活垃圾定点收集、及时清运、无露天堆放现象，自然村垃圾集中收集点全覆盖，行政村保洁制度全覆盖。</t>
  </si>
  <si>
    <t>吴芳</t>
  </si>
  <si>
    <t>改善乡村人居环境</t>
  </si>
  <si>
    <t>实现全镇生产生活垃圾定点收集、及时清运、无露天堆放现象，村容村貌明显提升，其中受益脱贫户 (含监测对象) 3616户11777人。项目完成后形成资产权属归村集体所有并负责管护。</t>
  </si>
  <si>
    <t>2023年洪山镇人居环境重点村整治项目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</si>
  <si>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</si>
  <si>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瓦仓村、长安村、兴隆社区</t>
  </si>
  <si>
    <t>项目建成后将实现辖区生产生活垃投集中存放处理，村环境卫生质量将明显提升，受益群众1709户5649人，其中脱贫户、三类户905户2970人。项目建成后资产属村 (社区) 集体所有并负责管护。</t>
  </si>
  <si>
    <t>2023年吉河镇人居环境整治垃圾收集清运项目</t>
  </si>
  <si>
    <t>全面开展生活垃圾清理行动。健全“户分类、村收集、镇转运、区（场）处理”垃圾收运处置体系，配齐保洁队伍和基本保洁设备。实施道路、街巷清扫保洁，确保村内生活垃圾定点收集、及时清运、无露天堆放现象，自然村垃圾集中收集点全覆盖，行政村保洁制度全覆盖。</t>
  </si>
  <si>
    <t>党信恩</t>
  </si>
  <si>
    <t>巩固提升类</t>
  </si>
  <si>
    <t>实现全镇生产生活垃圾定点收集、及时清运、无露天堆放现象，村容村貌明显提升</t>
  </si>
  <si>
    <t>20000余人的生产生活条件得到改善</t>
  </si>
  <si>
    <t>2023年吉河镇人居环境重点村整治项目</t>
  </si>
  <si>
    <t>吉河坝社区、福滩村</t>
  </si>
  <si>
    <t>实现全镇生产生活垃圾集中存放处理，村容村貌明显提升</t>
  </si>
  <si>
    <t>796户3122人生活条件得到改善</t>
  </si>
  <si>
    <t>2023年江北街道办事处人居环境整治垃圾收集清运项目</t>
  </si>
  <si>
    <t>刘家沟村</t>
  </si>
  <si>
    <t>李建立</t>
  </si>
  <si>
    <t>13709153882</t>
  </si>
  <si>
    <t>改善农村人居环境、提升农户垃圾清扫保洁习惯</t>
  </si>
  <si>
    <t>实现全镇生产生活垃圾定点收集、及时清运、无露天堆放现象，村容村貌明显提升，其中受益脱
贫户 (含监测对象) 140户493人。项目完成后形成资产权属归村集体所有并负责管护。</t>
  </si>
  <si>
    <t>2023年江北街道办事处人居环境重点村整治项目</t>
  </si>
  <si>
    <t>刘家沟社区、朱家湾村、刘家沟村</t>
  </si>
  <si>
    <t>2023年流水镇人居环境整治垃圾收集清运项目</t>
  </si>
  <si>
    <t>各村（社 区）</t>
  </si>
  <si>
    <t xml:space="preserve">2682 </t>
  </si>
  <si>
    <t>改善农户生产生活条件。</t>
  </si>
  <si>
    <t>实现全镇生产生活垃圾定点收集、及时清运、无露天堆放现象，村容村貌明显提升，其中受益脱 贫户（含监测对象）2682户8834人。</t>
  </si>
  <si>
    <t>2023年流水镇人居环境重点村整治项目</t>
  </si>
  <si>
    <t>以国道、省道、县乡道、村级道路等主要交通道路 沿线两侧可视范围内，机关单位、集贸市场、村（社区）活动室、村卫生室、学校等公共场所周边，以及村庄出入口、车站码头、景区周边、农业园区周边、河道沿线等为重点区域，按照“镇镇过、村村过、户户过”的总体要求，扎实开展“八清一改”集中整治。</t>
  </si>
  <si>
    <t>流水中心社区、     新庄村</t>
  </si>
  <si>
    <t xml:space="preserve">174 </t>
  </si>
  <si>
    <t>项目建成后将实现全镇生产生活垃圾集中存放处理，村容村貌明显提升，370户1124人生活条件得到改善，其中脱贫户、监测户62户174人。</t>
  </si>
  <si>
    <t>2023年牛蹄镇人居环境整治垃圾收集清运项目</t>
  </si>
  <si>
    <t>中心社区、凤凰村、朝天河村、林本村</t>
  </si>
  <si>
    <t>改善群众生产、生活条件、方便出行</t>
  </si>
  <si>
    <t>2023年石梯镇人居环境整治垃圾收集清运项目</t>
  </si>
  <si>
    <t>12村</t>
  </si>
  <si>
    <t>杨安</t>
  </si>
  <si>
    <t>项目建设过程中通过带动10人就业，人均增收0.7万元</t>
  </si>
  <si>
    <r>
      <rPr>
        <sz val="11"/>
        <rFont val="宋体"/>
        <charset val="134"/>
      </rPr>
      <t>实现全镇生产生活垃圾定点收集、及时清运、无露天堆放现象，村容村貌明显提升，其中受益脱贫户（含监测对象）</t>
    </r>
    <r>
      <rPr>
        <sz val="11"/>
        <rFont val="Courier New"/>
        <charset val="134"/>
      </rPr>
      <t>2171</t>
    </r>
    <r>
      <rPr>
        <sz val="11"/>
        <rFont val="宋体"/>
        <charset val="134"/>
      </rPr>
      <t>户</t>
    </r>
    <r>
      <rPr>
        <sz val="11"/>
        <rFont val="Courier New"/>
        <charset val="134"/>
      </rPr>
      <t>7833</t>
    </r>
    <r>
      <rPr>
        <sz val="11"/>
        <rFont val="宋体"/>
        <charset val="134"/>
      </rPr>
      <t>人。项目完成后形成资产权属归村集体所有并负责管护。</t>
    </r>
  </si>
  <si>
    <t>2023年石梯镇人居环境重点村整治项目</t>
  </si>
  <si>
    <t>双村村</t>
  </si>
  <si>
    <t>项目建设过程中通过带动30人就业，人均增收0.2万元</t>
  </si>
  <si>
    <t>项目建成后将实现全镇生产生活垃圾集中存放处理，村容村貌明显提升，664户2010人生活条件得到改善，其中脱贫户、监测户97户338人。项目建设过程中通过组织镇内30人务工，人均增收2000元。项目建成后资产属村集体所有并负责管护。</t>
  </si>
  <si>
    <t>2023年双龙镇人居环境整治垃圾收集清运项目</t>
  </si>
  <si>
    <r>
      <rPr>
        <sz val="11"/>
        <rFont val="宋体"/>
        <charset val="134"/>
      </rPr>
      <t>带动</t>
    </r>
    <r>
      <rPr>
        <sz val="11"/>
        <rFont val="Courier New"/>
        <charset val="134"/>
      </rPr>
      <t>8</t>
    </r>
    <r>
      <rPr>
        <sz val="11"/>
        <rFont val="宋体"/>
        <charset val="134"/>
      </rPr>
      <t>户</t>
    </r>
    <r>
      <rPr>
        <sz val="11"/>
        <rFont val="Courier New"/>
        <charset val="134"/>
      </rPr>
      <t>10</t>
    </r>
    <r>
      <rPr>
        <sz val="11"/>
        <rFont val="宋体"/>
        <charset val="134"/>
      </rPr>
      <t>人就近务工。</t>
    </r>
  </si>
  <si>
    <t>直接受益脱贫户8户10人，人均增收达20000元。</t>
  </si>
  <si>
    <t>2023年双龙镇人居环境重点村整治项目</t>
  </si>
  <si>
    <t>龙泉村
桥山村
新华社区
双龙社区</t>
  </si>
  <si>
    <r>
      <rPr>
        <sz val="11"/>
        <rFont val="宋体"/>
        <charset val="134"/>
      </rPr>
      <t>改善</t>
    </r>
    <r>
      <rPr>
        <sz val="11"/>
        <rFont val="Courier New"/>
        <charset val="134"/>
      </rPr>
      <t>343</t>
    </r>
    <r>
      <rPr>
        <sz val="11"/>
        <rFont val="宋体"/>
        <charset val="134"/>
      </rPr>
      <t>户</t>
    </r>
    <r>
      <rPr>
        <sz val="11"/>
        <rFont val="Courier New"/>
        <charset val="134"/>
      </rPr>
      <t>1202</t>
    </r>
    <r>
      <rPr>
        <sz val="11"/>
        <rFont val="宋体"/>
        <charset val="134"/>
      </rPr>
      <t>人（其中脱贫户、监测户</t>
    </r>
    <r>
      <rPr>
        <sz val="11"/>
        <rFont val="Courier New"/>
        <charset val="134"/>
      </rPr>
      <t>103</t>
    </r>
    <r>
      <rPr>
        <sz val="11"/>
        <rFont val="宋体"/>
        <charset val="134"/>
      </rPr>
      <t>户</t>
    </r>
    <r>
      <rPr>
        <sz val="11"/>
        <rFont val="Courier New"/>
        <charset val="134"/>
      </rPr>
      <t>351</t>
    </r>
    <r>
      <rPr>
        <sz val="11"/>
        <rFont val="宋体"/>
        <charset val="134"/>
      </rPr>
      <t>人）人居环境。</t>
    </r>
  </si>
  <si>
    <r>
      <rPr>
        <sz val="11"/>
        <rFont val="宋体"/>
        <charset val="134"/>
      </rPr>
      <t>项目建设期间可带动周边群众</t>
    </r>
    <r>
      <rPr>
        <sz val="11"/>
        <rFont val="Courier New"/>
        <charset val="134"/>
      </rPr>
      <t>25</t>
    </r>
    <r>
      <rPr>
        <sz val="11"/>
        <rFont val="宋体"/>
        <charset val="134"/>
      </rPr>
      <t>人就近务工，户均增收</t>
    </r>
    <r>
      <rPr>
        <sz val="11"/>
        <rFont val="Courier New"/>
        <charset val="134"/>
      </rPr>
      <t>8000</t>
    </r>
    <r>
      <rPr>
        <sz val="11"/>
        <rFont val="宋体"/>
        <charset val="134"/>
      </rPr>
      <t>元</t>
    </r>
  </si>
  <si>
    <t>2023年县河镇人居环境整治垃圾收集清运项目</t>
  </si>
  <si>
    <t>改善人居环境条件</t>
  </si>
  <si>
    <r>
      <rPr>
        <sz val="10"/>
        <rFont val="宋体"/>
        <charset val="134"/>
      </rPr>
      <t>实现全镇生产生活垃圾定点收集、及时清运、无露天堆放现象，村容村貌明显提升，其中受益脱贫户（含监测对象）</t>
    </r>
    <r>
      <rPr>
        <sz val="10"/>
        <rFont val="Courier New"/>
        <charset val="134"/>
      </rPr>
      <t>2185</t>
    </r>
    <r>
      <rPr>
        <sz val="10"/>
        <rFont val="宋体"/>
        <charset val="134"/>
      </rPr>
      <t>户</t>
    </r>
    <r>
      <rPr>
        <sz val="10"/>
        <rFont val="Courier New"/>
        <charset val="134"/>
      </rPr>
      <t>7249</t>
    </r>
    <r>
      <rPr>
        <sz val="10"/>
        <rFont val="宋体"/>
        <charset val="134"/>
      </rPr>
      <t>人。项目完成后形成资产权属归村集体所有并负责管护。</t>
    </r>
  </si>
  <si>
    <t>2023年县河镇人居环境重点村整治项目</t>
  </si>
  <si>
    <t>县河社区、牛岭社区、红升社区、财梁社区</t>
  </si>
  <si>
    <r>
      <rPr>
        <sz val="10"/>
        <rFont val="宋体"/>
        <charset val="134"/>
      </rPr>
      <t>通过项目建设实现全镇生产生活垃圾集中存放处理，明显提升村容村貌，改善农户</t>
    </r>
    <r>
      <rPr>
        <sz val="10"/>
        <rFont val="Courier New"/>
        <charset val="134"/>
      </rPr>
      <t>710</t>
    </r>
    <r>
      <rPr>
        <sz val="10"/>
        <rFont val="宋体"/>
        <charset val="134"/>
      </rPr>
      <t>户</t>
    </r>
    <r>
      <rPr>
        <sz val="10"/>
        <rFont val="Courier New"/>
        <charset val="134"/>
      </rPr>
      <t>2325</t>
    </r>
    <r>
      <rPr>
        <sz val="10"/>
        <rFont val="宋体"/>
        <charset val="134"/>
      </rPr>
      <t>人，其中脱贫户、监测户</t>
    </r>
    <r>
      <rPr>
        <sz val="10"/>
        <rFont val="Courier New"/>
        <charset val="134"/>
      </rPr>
      <t>83</t>
    </r>
    <r>
      <rPr>
        <sz val="10"/>
        <rFont val="宋体"/>
        <charset val="134"/>
      </rPr>
      <t>户</t>
    </r>
    <r>
      <rPr>
        <sz val="10"/>
        <rFont val="Courier New"/>
        <charset val="134"/>
      </rPr>
      <t>230</t>
    </r>
    <r>
      <rPr>
        <sz val="10"/>
        <rFont val="宋体"/>
        <charset val="134"/>
      </rPr>
      <t>人的生活条件、人居环境，该项目建成后形成资产部分归项目建设所在村村集体所有并负责管护。</t>
    </r>
  </si>
  <si>
    <t>2023年新城街道办事处人居环境整治垃圾收集清运项目</t>
  </si>
  <si>
    <t>大树村、九里村等13个村（社区）</t>
  </si>
  <si>
    <t>张辉</t>
  </si>
  <si>
    <t>群众参与务工，培育群众垃圾收集、垃圾分类、清扫保洁习惯，改善群众居住环境。</t>
  </si>
  <si>
    <r>
      <rPr>
        <sz val="11"/>
        <rFont val="宋体"/>
        <charset val="134"/>
      </rPr>
      <t>实现全镇生产生活垃圾定点收集、及时清运、无露天堆放现象，村容村貌明显提升，其中受益脱贫户（含监测对象）</t>
    </r>
    <r>
      <rPr>
        <sz val="11"/>
        <rFont val="Courier New"/>
        <charset val="0"/>
      </rPr>
      <t>969</t>
    </r>
    <r>
      <rPr>
        <sz val="11"/>
        <rFont val="宋体"/>
        <charset val="134"/>
      </rPr>
      <t>户</t>
    </r>
    <r>
      <rPr>
        <sz val="11"/>
        <rFont val="Courier New"/>
        <charset val="0"/>
      </rPr>
      <t>3308</t>
    </r>
    <r>
      <rPr>
        <sz val="11"/>
        <rFont val="宋体"/>
        <charset val="134"/>
      </rPr>
      <t>人。项目完成后形成资产权属归村集体所有并负责管护。</t>
    </r>
  </si>
  <si>
    <t>2023年新城街道办事处人居环境重点村整治项目</t>
  </si>
  <si>
    <t>白庙村
枣园村  
程东村</t>
  </si>
  <si>
    <r>
      <rPr>
        <sz val="11"/>
        <rFont val="宋体"/>
        <charset val="134"/>
      </rPr>
      <t>项目建成后将实现全镇生产生活垃圾集中存放处理，村容村貌明显提升，</t>
    </r>
    <r>
      <rPr>
        <sz val="11"/>
        <rFont val="Courier New"/>
        <charset val="0"/>
      </rPr>
      <t>3407</t>
    </r>
    <r>
      <rPr>
        <sz val="11"/>
        <rFont val="宋体"/>
        <charset val="134"/>
      </rPr>
      <t>户</t>
    </r>
    <r>
      <rPr>
        <sz val="11"/>
        <rFont val="Courier New"/>
        <charset val="0"/>
      </rPr>
      <t>11406</t>
    </r>
    <r>
      <rPr>
        <sz val="11"/>
        <rFont val="宋体"/>
        <charset val="134"/>
      </rPr>
      <t>人生活条件得到改善，其中脱贫户、监测户</t>
    </r>
    <r>
      <rPr>
        <sz val="11"/>
        <rFont val="Courier New"/>
        <charset val="0"/>
      </rPr>
      <t>330</t>
    </r>
    <r>
      <rPr>
        <sz val="11"/>
        <rFont val="宋体"/>
        <charset val="134"/>
      </rPr>
      <t>户</t>
    </r>
    <r>
      <rPr>
        <sz val="11"/>
        <rFont val="Courier New"/>
        <charset val="0"/>
      </rPr>
      <t>1013</t>
    </r>
    <r>
      <rPr>
        <sz val="11"/>
        <rFont val="宋体"/>
        <charset val="134"/>
      </rPr>
      <t>人。项目建成后形成资产归村集体所有并负责管护。</t>
    </r>
  </si>
  <si>
    <t>2023年晏坝镇人居环境整治垃圾收集清运项目</t>
  </si>
  <si>
    <t>12个村（社区）</t>
  </si>
  <si>
    <t>程豪杰</t>
  </si>
  <si>
    <t>提升人居环境水平</t>
  </si>
  <si>
    <t>改善8121人人居环境水平</t>
  </si>
  <si>
    <t>2023年叶坪镇人居环境整治垃圾收集清运项目</t>
  </si>
  <si>
    <t>全面开展生活垃圾清理行动。健全“户分类、村收集、镇转运、区 (场) 处理”垃圾收运处置体系，配齐保洁队伍和基本保洁设备。实施道路、街巷清
扫保洁，确保村内生活垃圾定点收集、及时清运、无露天堆放现象， 自然村垃圾集中收集点全覆盖，行政村保洁制度全覆盖。</t>
  </si>
  <si>
    <t>椒沟村、中心社区、桥亭村</t>
  </si>
  <si>
    <t>2023年瀛湖镇人居环境整治垃圾收集清运项目</t>
  </si>
  <si>
    <t>全村环境卫生提升项目，有效解决全村村民生产生活垃圾无法处理的问题。</t>
  </si>
  <si>
    <t>实现全镇生产生活垃圾定点收集、及时清运、无露天堆放现象，村容村貌明显提升，其中受益脱贫户（含监测对象）3834户13198人。项目完成后形成资产权属归村集体所有并负责管护。</t>
  </si>
  <si>
    <t>2023年瀛湖镇人居环境重点村整治项目</t>
  </si>
  <si>
    <t>天柱山村郭家河村阳坡村  洞桥村</t>
  </si>
  <si>
    <t>项目建成后将实现全镇生产生活垃圾集中存放处理，村容村貌明显提升，501户2239人生活条件得到改善，其中脱贫户、监测户103户449人。项目建成后资产属村集体所有并负责管护。</t>
  </si>
  <si>
    <t>2023年张滩镇人居环境整治垃圾收集清运项目</t>
  </si>
  <si>
    <t>各村（社
区）</t>
  </si>
  <si>
    <t>张荣斌</t>
  </si>
  <si>
    <t>带动生产，群众务工增加收入</t>
  </si>
  <si>
    <t>实现全镇生产生活垃圾定点收集、及时清运、无露天堆放现象，村容村貌明显提升，其中受益脱
贫户（含监测对象）1550户5537人。项目完成后形成资产权属归村集体所有并负责管护。</t>
  </si>
  <si>
    <t>2023年张滩镇人居环境重点村整治项目</t>
  </si>
  <si>
    <t>王湾村
后堰村
张滩社区</t>
  </si>
  <si>
    <t>项目建成后将实现全镇生产生活垃圾集中存放处理，村容村貌明显提升，1784户5410人生活条件得到改善，其中脱贫户、监测户196户545人
。项目完成后形成资产归所在村集体所有并负责管护。</t>
  </si>
  <si>
    <t>2023年中原镇人居环境整治垃圾收集清运项目</t>
  </si>
  <si>
    <t>改善人居环境</t>
  </si>
  <si>
    <t>改善中原镇人居环境收益412户</t>
  </si>
  <si>
    <t>2023年紫荆镇人居环境整治垃圾收集清运项目</t>
  </si>
  <si>
    <t>提供公益岗位，群众就近务工。</t>
  </si>
  <si>
    <t>提升农村人居环境质量，农村生活垃圾得到有效治理，改善生态环境，提升为群众满意度，直接受益总人口8854人。</t>
  </si>
  <si>
    <t>2023年关家镇人居环境整治垃圾收集清运项目</t>
  </si>
  <si>
    <t>全面开展生活垃圾清理行动。健全“户分类、村收
集、镇转运、区 (场) 处理”垃圾收运处置体系，
配齐保洁队伍和基本保洁设备。实施道路、街巷清
扫保洁，确保村内生活垃圾定点收集、及时清运、
无露天堆放现象， 自然村垃圾集中收集点全覆盖，
行政村保洁制度全覆盖。</t>
  </si>
  <si>
    <t>相关村（社区）</t>
  </si>
  <si>
    <t>通过开展人居环境整治，带动群众临时务工，增加收入</t>
  </si>
  <si>
    <t>通过临时务工带动群众人均增收5000元，并改善村容村貌</t>
  </si>
  <si>
    <t>2023年关家镇人居环境重点村整治项目</t>
  </si>
  <si>
    <t>以国道、省道、县乡道、村级道路等主要交通道路
沿线两侧可视范围内，机关单位、集贸市场、村
(社区) 活动室、村卫生室、学校等公共场所周边
以及村庄出入口、车站码头、景区周边、农业园区
周边、河道沿线等为重点区域，按照“镇镇过、村
村过、户户过”的总体要求，扎实开展“八清一改
”集中整治。</t>
  </si>
  <si>
    <t>通过临时务工带动群众人均增收3000元，并改善人居环境</t>
  </si>
  <si>
    <t>2023年谭坝镇人居环境整治垃圾收集清运项目</t>
  </si>
  <si>
    <t>松坝社区等十个村</t>
  </si>
  <si>
    <t>0915－3212175</t>
  </si>
  <si>
    <t>优化人居环境整治项目</t>
  </si>
  <si>
    <t>项目实施中吸纳周边群众务工</t>
  </si>
  <si>
    <t>全镇十个村“脏乱差”整治，对垃圾填埋场全年不少于两次治理，</t>
  </si>
  <si>
    <t>2023年谭坝镇人居环境重点村整治项目</t>
  </si>
  <si>
    <t>松坝社区、前河社区</t>
  </si>
  <si>
    <r>
      <rPr>
        <sz val="11"/>
        <rFont val="宋体"/>
        <charset val="134"/>
      </rPr>
      <t>松坝社区、前河社区道路沿线，政府机关，学校等周边</t>
    </r>
    <r>
      <rPr>
        <sz val="11"/>
        <rFont val="Courier New"/>
        <charset val="134"/>
      </rPr>
      <t xml:space="preserve"> </t>
    </r>
    <r>
      <rPr>
        <sz val="11"/>
        <rFont val="宋体"/>
        <charset val="134"/>
      </rPr>
      <t>环境集中治理</t>
    </r>
  </si>
  <si>
    <t>2023年坝河镇人居环境整治垃圾收集清运项目</t>
  </si>
  <si>
    <t>劳动力务工</t>
  </si>
  <si>
    <t>通过实施2023年坝河镇人居环境整治垃圾收集清运项目，实现全镇生产生活垃圾定点收集、及时清运、无露天堆放现象，村容村貌明显提升，受益脱贫户、三类户1338户4641人。</t>
  </si>
  <si>
    <t>2023年五里镇人居环境整治垃圾收集清运项目</t>
  </si>
  <si>
    <t>2023年五里镇人居环境重点村整治项目</t>
  </si>
  <si>
    <t>2023年建民街道办事处人居环境整治垃圾收集清运项目</t>
  </si>
  <si>
    <t>全办</t>
  </si>
  <si>
    <t>李世群</t>
  </si>
  <si>
    <t>发动群众治理生活环境</t>
  </si>
  <si>
    <t>提升群众生活条件，受益人口36380人。</t>
  </si>
  <si>
    <t>2023年建民街道办事处人居环境重点村整治项目</t>
  </si>
  <si>
    <t>月河新村 、忠诚村、佘家窑村、青春村</t>
  </si>
  <si>
    <t>发动群众治理生活环境，吸纳群众就业。</t>
  </si>
  <si>
    <t>提升群众生活条件，受益人口6084人。</t>
  </si>
  <si>
    <t>2023年早阳镇人居环境整治垃圾收集清运项目</t>
  </si>
  <si>
    <t>22个村</t>
  </si>
  <si>
    <t>解决22个村群众垃圾清运问题</t>
  </si>
  <si>
    <t>解决22个村8501户30755人垃圾清运问题</t>
  </si>
  <si>
    <t>2023年早阳镇人居环境重点村整治项目</t>
  </si>
  <si>
    <t>购买垃圾桶2个、购买垃圾车1辆、新建垃圾房10个、道路提升755米、安装路灯73盏、道路标线5200米。厕圈整治提升150平方米，拆乱治乱200平方米。修补道路150平方米。安装反光镜1个。</t>
  </si>
  <si>
    <t>东湾村  早阳村</t>
  </si>
  <si>
    <t>解决早阳镇村东湾村99户336人环境卫生及问题，改善辖区群众生活条件。</t>
  </si>
  <si>
    <t>2023年茨沟镇重点区域农村垃圾治理项目</t>
  </si>
  <si>
    <t>围绕镇重点区域开展垃圾治理，整治“三堆六乱”，垃圾清运200余吨，提升村容村貌，改善群众生活质量。</t>
  </si>
  <si>
    <t>构家坝村、茨口村、柴河村、中心社区</t>
  </si>
  <si>
    <t>项目实施过程优先吸纳当地群众（脱贫户、监测户）务工增收。</t>
  </si>
  <si>
    <t>通过实施垃圾清运，提升人居环境质量，直接收益脱贫人口45户135人。</t>
  </si>
  <si>
    <t>2023年关庙镇重点区域农村垃圾治理项目</t>
  </si>
  <si>
    <t>全面开展“三堆六乱”清理行动，实施道路、街巷等重点区域“三堆六乱”专项整治，清理“三堆六乱”62余处，提升村容村貌。</t>
  </si>
  <si>
    <t>金星、沈家岭、皂树、捍卫、周台、柑树、吴台、小李、新红、文化等村</t>
  </si>
  <si>
    <t>李敬忠</t>
  </si>
  <si>
    <t>通过实施人居环境整治，改善当地群众生活环境，受益群众946户3012人，其中受益脱贫户、监测户40户156人。</t>
  </si>
  <si>
    <t>2023年吉河镇重点区域农村垃圾治理项目</t>
  </si>
  <si>
    <t>围绕重点区域开展垃圾治理，整治“三堆六乱”，清理垃圾约550余吨，提升村容村貌，改善群众生活质量。</t>
  </si>
  <si>
    <t>吉河镇集镇</t>
  </si>
  <si>
    <t>13571426633</t>
  </si>
  <si>
    <t>通过实施集镇生产生活垃圾定点收集、及时清运，无乱堆乱放现象，提升群众生活质量，受益脱贫户20户58人。</t>
  </si>
  <si>
    <t>2023年建民街道重点区域农村垃圾治理项目</t>
  </si>
  <si>
    <t>围绕镇重点区域开展垃圾治理，整治“三堆六乱”，垃圾清运1860余车次，提升村容村貌，改善群众生活质量。</t>
  </si>
  <si>
    <t>新胜村</t>
  </si>
  <si>
    <t xml:space="preserve"> 是</t>
  </si>
  <si>
    <t>通过实施建民街道办事处新胜村人居环境提升治理项目，改善当地群众生活环境，受益群众321户1344人，其中直接受益脱贫户、监测户8户24人。</t>
  </si>
  <si>
    <t>2023年江北街道重点区域农村垃圾治理项目</t>
  </si>
  <si>
    <t>围绕重点区域开展垃圾治理，整治“三堆六乱”，垃圾清运33余车,提升村容村貌，改善群众生活质量。</t>
  </si>
  <si>
    <t>长征村</t>
  </si>
  <si>
    <t>通过实施人居环境提升治理项目，改善当地群众生活环境，受益群众608户2301人，其中直接受益脱贫户、监测户12户30人。</t>
  </si>
  <si>
    <t>2023年流水镇重点区域农村垃圾治理项目</t>
  </si>
  <si>
    <t>全面开展“三堆六乱”清理行动，实施道路、街巷等重点区域“三堆六乱”专项整治，清理“三堆六乱”20余处，提升村容村貌。</t>
  </si>
  <si>
    <t>王鑫</t>
  </si>
  <si>
    <t>通过实施人居环境整治，改善当地群众生活环境，受益群众65户200人，其中受益脱贫户、监测户16户44人。</t>
  </si>
  <si>
    <t>2023年石梯镇重点区域农村垃圾治理项目</t>
  </si>
  <si>
    <t>围绕6个重点区域整治“三堆六乱”，实施垃圾清理、外运处理，提升村容村貌，改善群众生活质量。</t>
  </si>
  <si>
    <t>通过实施重点区域人居环境整治，改善群众生活质量，提升村容村貌，受益脱贫户含监测户97户347人。</t>
  </si>
  <si>
    <t>2023年谭坝镇重点区域农村垃圾治理项目</t>
  </si>
  <si>
    <t>全镇3个村（社区）村庄环境“脏乱差”整治，改善当地群众生活环境，组织人力物力清理三堆六乱，提升村容村貌。</t>
  </si>
  <si>
    <t>松坝社区、谭坝社区、后沟村</t>
  </si>
  <si>
    <t>李炀</t>
  </si>
  <si>
    <t>实施全镇3个村（社区）村庄环境“脏乱差”整治，清理三堆六乱，改善群众生活质量，提升村容村貌。受益脱贫及监测户80户243人。</t>
  </si>
  <si>
    <t>2023年五里镇重点区域农村垃圾治理项目</t>
  </si>
  <si>
    <t>围绕镇重点区域集中开展开展“三堆六乱”整治，生活垃圾、白色垃圾以及其他垃圾实施及时清运，组织人力、机械等集中处理1200余车次，提升村容村貌及人居环境。</t>
  </si>
  <si>
    <t>刘营村、毛湾村、李湾村、王坎村、龙头村、民力村、民兴村、西桥村、营盘村、江店村、郭家湾村、陈家营村、牛岔湾村、药树垭村、牛山村</t>
  </si>
  <si>
    <t>通过实施村庄环境“脏乱差”整治，清理三堆六乱，改善群众生活质量，提升村容村貌。受益群众2158户8151人，其中脱贫户三类户，54户144人。</t>
  </si>
  <si>
    <t>2023年县河镇重点区域农村垃圾治理项目</t>
  </si>
  <si>
    <t>县河镇红霞社区清运20余处垃圾30余吨,整治“三堆六乱”，提升村容村貌，改善群众生活质量。</t>
  </si>
  <si>
    <t>红霞社区</t>
  </si>
  <si>
    <t>提升群众生产生活质量，改善村容村貌,受益脱贫户含监测户10户41人。</t>
  </si>
  <si>
    <t>2023年新城街道重点区域农村垃圾治理项目</t>
  </si>
  <si>
    <t>围绕重点区域开展垃圾治理，整治“三堆六乱”，使用人工及机械等清理垃圾769余车次，提升村容村貌，改善群众生活质量。</t>
  </si>
  <si>
    <t>新城街道</t>
  </si>
  <si>
    <t>大树岭村、金川社区、南门社区、高井社区</t>
  </si>
  <si>
    <t>晏涛</t>
  </si>
  <si>
    <t>提升群众生产生活质量，改善村容村貌,受益脱贫户含监测户424户1385人。</t>
  </si>
  <si>
    <t>2023年瀛湖镇重点区域农村垃圾治理项目</t>
  </si>
  <si>
    <t>围绕重点区域开展垃圾治理，整治“三堆六乱”，清理垃圾550余吨，提升村容村貌，改善群众生活质量。</t>
  </si>
  <si>
    <t>瀛湖镇集镇</t>
  </si>
  <si>
    <t>通过实施镇容镇貌提升项目，生活条件得到改善。促进乡村旅游业发展，受益脱贫户20户65人。</t>
  </si>
  <si>
    <t>2023年张滩镇重点区域农村垃圾治理项目</t>
  </si>
  <si>
    <t>围绕重点区域开展垃圾治理，清运垃圾360余车，不断提高村容村貌，提高群众生活质量。</t>
  </si>
  <si>
    <t>张滩社区、汪岭社区、余湾社区</t>
  </si>
  <si>
    <t>李  飞</t>
  </si>
  <si>
    <t>项目建成后将实现生活垃圾集中清运处理，村容村貌明显提升，2502户5993人生活条件得到改善。其中脱贫户、监测户150户462人。</t>
  </si>
  <si>
    <t>2023年关庙镇人居环境提升项目</t>
  </si>
  <si>
    <t>“整治捍卫、金星、沈家岭等村（社区）“三堆六乱”400处；汪湾、大垭、杨寨村安装路灯100盏；修复柑树、大垭、曾岭等村破损路面10处，垃圾分类屋购安10个”。</t>
  </si>
  <si>
    <t>杨寨、大垭、捍卫、龙王泉等村（社区）</t>
  </si>
  <si>
    <t>通过项目建设，实现垃圾分类处理，及时清运，改善群众居住环境，提升村容村貌，受益脱贫户及监测户43户198人，项目建成后资产归村集体所有并负责管护。</t>
  </si>
  <si>
    <t>2023关庙镇老龙村人居环境整治提升项目</t>
  </si>
  <si>
    <t>1.生活垃圾配套设施：修建钢结构垃圾分类房10处，砖混结构垃圾房4处，购置垃圾桶60个，电动挂桶垃圾车2辆。2.公共区域的环境提升：实施老龙河沿岸、村口及村委会周边绿化。</t>
  </si>
  <si>
    <t>2024年</t>
  </si>
  <si>
    <t>通过项目建设，实现垃圾分类处理，及时清运，改善群众居住环境，提升村容村貌，受益脱贫户及监测户150户458人，项目建成后资产归村集体所有并负责管护。</t>
  </si>
  <si>
    <t>2023年茨沟镇通村公路水毁修复工程</t>
  </si>
  <si>
    <t>修复路面500平方米，修复圆管涵6米，修复挡土墙849立方米。</t>
  </si>
  <si>
    <t>秦  波</t>
  </si>
  <si>
    <t>0915-3252528</t>
  </si>
  <si>
    <t>提升道路通行能力，促进产业发展，方便群众安全出行，受益1385户5489人</t>
  </si>
  <si>
    <t>2023年大竹园镇通村公路水毁修复工程</t>
  </si>
  <si>
    <t>修复路面2237平方米，修复挡墙1321立方米，修复边沟600米，修复波形梁护栏270米。</t>
  </si>
  <si>
    <t>提升道路通行能力，促进产业发展，方便群众安全出行，受益80户231人</t>
  </si>
  <si>
    <t>2023年关家镇通村公路水毁修复工程</t>
  </si>
  <si>
    <t>修复路面1303平方米，修复圆管涵6米，修复挡土墙1932立方米，修复边沟120米，修复波形梁护栏48米。</t>
  </si>
  <si>
    <t>提升道路通行能力，促进产业发展，方便群众安全出行，受益106户353人</t>
  </si>
  <si>
    <t>2023年关庙镇通村公路水毁修复工程</t>
  </si>
  <si>
    <t>修复路面153平方米，修复挡土墙228立方米。</t>
  </si>
  <si>
    <t>提升道路通行能力，促进产业发展，方便群众安全出行，受益525户1711人</t>
  </si>
  <si>
    <t>2023年洪山镇通村公路水毁修复工程</t>
  </si>
  <si>
    <t>修复路面2002平方米，修复圆管涵29米，修复挡墙土墙5883立方米，修复边沟480米，修复波形梁护栏150米。</t>
  </si>
  <si>
    <t>提升道路通行能力，促进产业发展，方便群众安全出行，受益487户1878人</t>
  </si>
  <si>
    <t>2023年吉河镇通村公路水毁修复工程</t>
  </si>
  <si>
    <t>修复路面3812平方米，修复圆管涵12米，修复挡土墙1280立方米，修复边沟275米，修复波形梁护栏192米。</t>
  </si>
  <si>
    <t>提升道路通行能力，促进产业发展，方便群众安全出行，受益1280户4885人</t>
  </si>
  <si>
    <t>2023年建民办通村公路水毁修复工程</t>
  </si>
  <si>
    <t>修复挡土墙585立方米</t>
  </si>
  <si>
    <t>提升道路通行能力，促进产业发展，方便群众安全出行，受益109户397人</t>
  </si>
  <si>
    <t>2023年江北办通村公路水毁修复工程</t>
  </si>
  <si>
    <t>修复路面790平方米，修复边沟180米。</t>
  </si>
  <si>
    <t>提升道路通行能力，促进产业发展，方便群众安全出行，受益84户373人</t>
  </si>
  <si>
    <t>2023年流水镇通村公路水毁修复工程</t>
  </si>
  <si>
    <t>修复圆管涵6米，修复挡土墙364立方米。</t>
  </si>
  <si>
    <t>提升道路通行能力，促进产业发展，方便群众安全出行，受益334户1094人</t>
  </si>
  <si>
    <t>2023年牛蹄镇通村公路水毁修复工程</t>
  </si>
  <si>
    <t>修复路面440米，修复圆管涵36米，修复挡土墙3698立方米，修复波形梁护栏75米。</t>
  </si>
  <si>
    <t>提升道路通行能力，促进产业发展，方便群众安全出行，受益546户1534人</t>
  </si>
  <si>
    <t>2023年沈坝镇通村公路水毁修复工程</t>
  </si>
  <si>
    <t>修复路面968平方米，修复圆管涵20米，修复挡土墙2185立方米，修复边沟9米。</t>
  </si>
  <si>
    <t>提升道路通行能力，促进产业发展，方便群众安全出行，受益256户670人</t>
  </si>
  <si>
    <t>2023年石梯镇通村公路水毁修复工程</t>
  </si>
  <si>
    <t>修复路面1355平方米，修复挡土墙312立方米，修复边沟239米。</t>
  </si>
  <si>
    <t>提升道路通行能力，促进产业发展，方便群众安全出行，受益1125户4013人</t>
  </si>
  <si>
    <t>修复路面1355平方米，修复挡土墙7512立方米，修复边沟239米。</t>
  </si>
  <si>
    <t>2023年五里镇通村公路水毁修复工程</t>
  </si>
  <si>
    <t>修复路面2651平方米，修复圆管涵5米，修复挡土墙2068立方米，修复边沟350米，路基处理50米。</t>
  </si>
  <si>
    <t>提升道路通行能力，促进产业发展，方便群众安全出行，受益1527户6996人</t>
  </si>
  <si>
    <t>2023年县河镇通村公路水毁修复工程</t>
  </si>
  <si>
    <t>修复路面1764平方米，修复圆管涵4米，修复挡土墙961立方米，修复边沟37米，修复波形梁护栏50米，路基处理100米。</t>
  </si>
  <si>
    <t>提升道路通行能力，促进产业发展，方便群众安全出行，受益472户1594人</t>
  </si>
  <si>
    <t>2023年早阳镇通村公路水毁修复工程</t>
  </si>
  <si>
    <t>修复路面1230平方米，修复圆管涵12米，修复挡土墙271立方米，修复边沟145米，修复波形梁护栏124米</t>
  </si>
  <si>
    <t>提升道路通行能力，促进产业发展，方便群众安全出行，受益375户1308人</t>
  </si>
  <si>
    <t>2023年中原镇通村公路水毁修复工程</t>
  </si>
  <si>
    <t>修复路面1369平方米，修复圆管涵30米，修复挡土墙1551立方米。</t>
  </si>
  <si>
    <t>提升道路通行能力，促进产业发展，方便群众安全出行，受益986户4105人</t>
  </si>
  <si>
    <t>2023年紫荆镇通村公路水毁修复工程</t>
  </si>
  <si>
    <t>修复路面2528平方米，修复圆管涵6米，修复挡土墙1947立方米，修复波形梁护栏1060米。</t>
  </si>
  <si>
    <t>提升道路通行能力，促进产业发展，方便群众安全出行，受益898户2898人</t>
  </si>
  <si>
    <t>2023年瀛湖镇通村公路水毁修复工程</t>
  </si>
  <si>
    <t>修复路面6715平方米，修复圆管涵30米，修复挡土墙1971立方米，修复边沟865米，修复波形梁护栏104米。</t>
  </si>
  <si>
    <t>提升道路通行能力，促进产业发展，方便群众安全出行，受益784户2726人</t>
  </si>
  <si>
    <t>2023年坝河镇通村公路水毁修复工程</t>
  </si>
  <si>
    <t>修复路面1871平方米，修复圆管涵6米，修复挡土墙1242立方米，修复边沟215米。</t>
  </si>
  <si>
    <t>提升道路通行能力，促进产业发展，方便群众安全出行，受益2596户9054人</t>
  </si>
  <si>
    <t>2023年谭坝镇通村公路水毁修复工程</t>
  </si>
  <si>
    <t>修复路面1404平方米，修复挡土墙1252立方米，修复边沟90米。</t>
  </si>
  <si>
    <t>提升道路通行能力，促进产业发展，方便群众安全出行，受益204户761人</t>
  </si>
  <si>
    <t>2023年大河镇通村公路水毁修复工程</t>
  </si>
  <si>
    <t>修复路面2701平方米，修复圆管涵6米，修复挡土墙3651立方米，修复边沟262米，修复波形梁护栏16米，路基处理145米。</t>
  </si>
  <si>
    <t>提升道路通行能力，促进产业发展，方便群众安全出行，受益1202户4865人</t>
  </si>
  <si>
    <t>2023年晏坝镇通村公路水毁修复工程</t>
  </si>
  <si>
    <t>修复路面1391平方米，修复圆管涵6米，修复挡土墙42立方米，修复边沟50米。</t>
  </si>
  <si>
    <t>提升道路通行能力，促进产业发展，方便群众安全出行，受益294户1045人</t>
  </si>
  <si>
    <t>2023年张滩镇通村公路水毁修复工程</t>
  </si>
  <si>
    <t>修复路面2505平方米，修复挡土墙224立方米，修复边沟50米。</t>
  </si>
  <si>
    <t>提升道路通行能力，促进产业发展，方便群众安全出行，受益962户3716人</t>
  </si>
  <si>
    <t>2023年双龙镇通村公路水毁修复工程</t>
  </si>
  <si>
    <t>修复路面63平方米，修复挡土墙432立方米，修复波形梁护栏24米。</t>
  </si>
  <si>
    <t>提升道路通行能力，促进产业发展，方便群众安全出行，受益67户182人</t>
  </si>
  <si>
    <t>2023年关庙镇杨寨村吴台村水毁道路修复项目</t>
  </si>
  <si>
    <t>新修杨寨村15组廖金滨门前外坎修复40米、挡墙410立方、面板175平方米；吴台村唐大路外道路外侧塌陷36米，浇筑防护桩12根，硬化路面100平方米。</t>
  </si>
  <si>
    <r>
      <rPr>
        <sz val="11"/>
        <rFont val="宋体"/>
        <charset val="134"/>
      </rPr>
      <t>杨寨村</t>
    </r>
    <r>
      <rPr>
        <sz val="11"/>
        <rFont val="Courier New"/>
        <charset val="134"/>
      </rPr>
      <t xml:space="preserve">
</t>
    </r>
    <r>
      <rPr>
        <sz val="11"/>
        <rFont val="宋体"/>
        <charset val="134"/>
      </rPr>
      <t>吴台村</t>
    </r>
  </si>
  <si>
    <t>提高群众满意度，受益  3131户11093人。</t>
  </si>
  <si>
    <t>1、修复杨寨村15组廖金滨门前外坎长40米、挡墙410立方、面板175平方米；修复吴台村唐大路外道路外侧塌陷长36米，浇筑防护桩12根，硬化路面380平方米，修复钢筋混凝土路肩100平方米。  2、改善村民、车辆通行问题，提升道路通行能力。其中杨寨村受益57户228人，吴台村等6个村受益1.2万人。</t>
  </si>
  <si>
    <t>2023年沈坝镇关耀村农村公路灾后水毁修复项目</t>
  </si>
  <si>
    <t>水泥路面130m²；M7.5浆砌片石挡墙126m³；涵洞3排18延米；水泥混凝土边沟2.13m³；警示桩28根；挖石方498m³。</t>
  </si>
  <si>
    <t>改善群众交通出行条件、项目实施群众参与务工</t>
  </si>
  <si>
    <t>提升道路通行条件，促进产业发展，受益脱贫户及监测户68户186人，项目建成后资产归村集体所有并负责管护。</t>
  </si>
  <si>
    <t>2023年沈坝镇桥头村农村公路灾后水毁修复项目</t>
  </si>
  <si>
    <t>水泥路面160m²；M7.5浆砌片石挡墙1463.86m³；涵洞2排16延米；波形护栏36米。</t>
  </si>
  <si>
    <t>提升道路通行条件，促进产业发展，受益脱贫户及监测户21户68人，项目建成后资产归村集体所有并负责管护。</t>
  </si>
  <si>
    <t>2023年沈坝镇中心社区农村公路灾后水毁修复项目</t>
  </si>
  <si>
    <t>c30钢筋混凝土面层148.5m2，水泥混凝土面层70m2，M7.5浆砌片石挡土墙146.96m3。</t>
  </si>
  <si>
    <t>提升道路通行条件，促进产业发展，受益脱贫户及监测41户126人，项目建成后资产归村集体所有并负责管护。</t>
  </si>
  <si>
    <t>2023年洪山镇兴隆社区道路灾后恢复重建项目</t>
  </si>
  <si>
    <t>集镇至水厂路段：修复挡墙1处，长47米，底宽1.2米，高3米，结构浆砌石；清理公路塌。</t>
  </si>
  <si>
    <t>兴隆社区</t>
  </si>
  <si>
    <t>通过实施该项目修复水毁道路，解决集镇1000余人通行安全及学校师生安全，其中脱贫及监测户200户700人，项目建成后资产归村集体所有并负责管护。</t>
  </si>
  <si>
    <t>2023年石转中心社区道路灾后恢复重建项目</t>
  </si>
  <si>
    <t>石转集镇至小垭村路口：修复混凝土挡墙4处，长236米，宽1米，高2.1米、1.2米、1.5米；排水涵管3处，长22米（直径1.2米的16米，直径1米的6米）；清理公路塌方。</t>
  </si>
  <si>
    <t>通过实施该项目修复水毁道路，解决200余人群众通行难题，恢复养殖场道路，其中脱贫及监测户40户130人，项目建成后资产归村集体所有并负责管护。</t>
  </si>
  <si>
    <t>2023年洪山镇蒿坡村道路灾后恢复重建项目</t>
  </si>
  <si>
    <t>洪牛路至蒿坡村委会路口：修复混凝土路面1处，60平方米；
修复混凝土挡墙1处，长23米，宽1米，高4米；清理公路塌方。</t>
  </si>
  <si>
    <t>蒿坡村</t>
  </si>
  <si>
    <t>通过实施该项目修复水毁道路，保障7户25人住房安全和幼儿园、村委会过往车辆车辆安全通行。</t>
  </si>
  <si>
    <t>2023年洪山镇乾隆村道路灾后恢复重建项目</t>
  </si>
  <si>
    <t>洪牛公路至乾隆沟、村委会至周家湾：硬化混凝土路面3处，长148米，宽3.5米；修复挡墙3处，长42米，底宽2米，顶宽1米，高3-5米；清理公路塌方。</t>
  </si>
  <si>
    <t>通过实施该项目修复水毁道路，保障7户25人住房安全和幼儿园、村委会过往车辆安全通行，其中受益脱贫户及监测户70户210人，项目建成后资产归村集体所有并负责管护。</t>
  </si>
  <si>
    <t>2023年流水镇香山村通村公路主干线水毁修复项目</t>
  </si>
  <si>
    <t>修复水毁中断道路3处，混凝土面板65米/260平方米，修复损毁φ2米涵洞1道/6米，φ1.5米涵洞2道/12米，波形梁护栏85米。</t>
  </si>
  <si>
    <t>乡村振兴
局</t>
  </si>
  <si>
    <t>巩固提升
类项目</t>
  </si>
  <si>
    <t>通过实施该项目修复水毁道路，解决300余人通勤困难，促进产业发展，其中脱贫户及监测户50户210人，项目建成后资产归村集体所有并负责管护。</t>
  </si>
  <si>
    <t>2023年大河镇村组道路灾后恢复重建项目</t>
  </si>
  <si>
    <t>大河社区清理塌方5422立方米、修复路面1108平方米、修复挡墙469立方米、涵管1道、边沟282.6米；小双溪村清理塌方4129立方米、修复路面259.9平方米、修复挡墙877.72立方米；四河村清理塌方5710立方米、修复路面252平方米、修复挡墙486.5立方米；麻柳村清理塌方2950立方米、修复路面210平方米、修复挡墙583立方米、涵管3道；洞沟村清理塌方3568立方米、修复路面140平方米、修复挡墙532立方米；</t>
  </si>
  <si>
    <t>大坪社区、先锋社区、四河村、麻柳村、洞沟村</t>
  </si>
  <si>
    <t>改善群群众出行条件，提高参与群众收入水平，带动受益人口13464人，其中脱贫户479户1550人，项目建成后资产归村集体所有并负责管护。</t>
  </si>
  <si>
    <t>2023年茨沟镇佛爷岩村、红岩村水毁道路修复项目</t>
  </si>
  <si>
    <t>佛爷岩村水毁修复5处，挡墙修复209米1090立方米；红岩村水毁修复6处，水泥路面修复220米950平方米、挡墙修复210立方米、波形梁护栏维修230米.</t>
  </si>
  <si>
    <t>佛爷岩村
红岩村</t>
  </si>
  <si>
    <t>提升基础设施功能，保障群众安全出行。受益脱贫及监测户525户1766人。项目建成后资产归村集体所有并负责管护。</t>
  </si>
  <si>
    <t>2023年流水镇良田村水毁道路修复工程</t>
  </si>
  <si>
    <t>修复水毁混凝土面板4500平方米，边沟1500米，修复损毁φ0.8米涵洞4道，增设错车道6处。</t>
  </si>
  <si>
    <t>项目建成后彻底解决了全村群众的出行问题，310户1110人的生产生活条件得到改善，其中脱贫户（含监测对象）160户597人。</t>
  </si>
  <si>
    <t>2023年建民街道八树梁村水毁道路修复项目</t>
  </si>
  <si>
    <t>修复道路面板长220米，3.5米宽，厚度18公分，边沟220米，档墙修复120立方米。</t>
  </si>
  <si>
    <t>项目建成后彻底解决了全村群众的出行问题，417户1395人的生产生活条件得到改善，其中脱贫户（含监测对象）217户752人。</t>
  </si>
  <si>
    <t>2023年流水镇良田村道路加宽改造项目</t>
  </si>
  <si>
    <t>愚公吊桥至良田村茶厂安置点产业水毁道路9.1公里由3.5米加宽至5.5米。</t>
  </si>
  <si>
    <t>通往园区务工，提高经济收入</t>
  </si>
  <si>
    <t>道路加宽后将彻底解决流水中心至良田村785人日常出行和农副产品外销问题，为后期旅游区域化发展打下坚定基础。</t>
  </si>
  <si>
    <t>2023年洪山镇牛山村八组至长安村三组道路续建项目</t>
  </si>
  <si>
    <t>道路扩宽改造3.77公里（含硬化水沟和安防设施），路基宽度6.5米，厚度20公分、路面宽度6米。</t>
  </si>
  <si>
    <t>牛山村、长安村</t>
  </si>
  <si>
    <t>优先吸纳脱贫户、三类户就业，带动发展产业</t>
  </si>
  <si>
    <t>提升道路通行能力，改善900人群众出行条件</t>
  </si>
  <si>
    <t>2023年吉河镇砖垭村3组拐枣产业道路硬化项目</t>
  </si>
  <si>
    <t>硬化3组拐枣产业道路1.4公里，宽度3.5米，厚18厘米。</t>
  </si>
  <si>
    <t>砖垭村</t>
  </si>
  <si>
    <t>改善交通出行条件</t>
  </si>
  <si>
    <t>改善300人出行安全问题</t>
  </si>
  <si>
    <t>2023石梯镇青套村产业路连接路</t>
  </si>
  <si>
    <t>开挖30000立方，修筑浆砌片石挡土墙5000立方米，新建0.9公里，路基宽度5.5米，路面宽度4.5米，路面厚度18厘米，抗弯拉强度4.0Mpa</t>
  </si>
  <si>
    <t>改善交通环境，方便群众安全出行</t>
  </si>
  <si>
    <t>2023年晏坝镇中坝村中坝活动室至庙梁到窑湾优选线路硬化项目</t>
  </si>
  <si>
    <t>2.3公里宽3.5米、厚18公分，道路硬化，浆砌石挡护2处270立方。</t>
  </si>
  <si>
    <t>中坝村</t>
  </si>
  <si>
    <t>项目建成后极大改善辖区群众交通便利程度，促进群众增收，提高居住质量。</t>
  </si>
  <si>
    <t>2023年双龙镇新华社区（天宝）至谢坪村王坡产业路建设项目</t>
  </si>
  <si>
    <t>新建产业道路3.5公里，路基宽5.5米，硬化道路宽4.5米、厚18公分及安防配套设施。</t>
  </si>
  <si>
    <t>新华社区</t>
  </si>
  <si>
    <t>进一步改善农民生活条件</t>
  </si>
  <si>
    <t>带动当地群众就近务工35人，带动周边群众户均增收2000元。</t>
  </si>
  <si>
    <t>2023年谭坝镇马河社区通村过水道路桥梁建设项目</t>
  </si>
  <si>
    <t>马河社区4组涉水路面修建钢筋混凝土板桥梁1座，长25.04米，宽5.5米，厚0.65米，引线长路面长81.334米，宽4.5米，厚0.18米。</t>
  </si>
  <si>
    <t>马河社区</t>
  </si>
  <si>
    <t>解决“两不愁三保障”项目</t>
  </si>
  <si>
    <t>使社区585户2065人在汛期能够正常通行</t>
  </si>
  <si>
    <t>解决马河社区31个组在汛期安全出行问题。</t>
  </si>
  <si>
    <t>2023年汉滨区早阳综合管护站建设项目</t>
  </si>
  <si>
    <t>改善管护站生产生活条件。</t>
  </si>
  <si>
    <t>2023年森林资源数字化智慧平台建设项目</t>
  </si>
  <si>
    <t>建设通过已监控系统，远程管理的森林防火、野生动植物保护、森林资源管护等多位一体化综合智能管控平台，平台建设包括：前段设备、综合管控平台、指挥调度系统设备、音响系统、智能远程监控器等基础设备。总投资200万元。</t>
  </si>
  <si>
    <t>汉滨区内重点区域</t>
  </si>
  <si>
    <t>通过智能化的森林预警手段，让林区火点、破坏森林资源、非法捕猎等违法行为无处遁形，实现早发现、早处理，进一步减轻林区工作人员的工作强度，提高森林管护成效。通过项目建设可临时带动周边群众参与务工获得收入。</t>
  </si>
  <si>
    <t>2023年关家镇魏垭村道路提升改造项目</t>
  </si>
  <si>
    <t>起点魏垭路口，终点魏垭村委会，提升改造硬化道路1公里，路基宽5米，路面宽4.5米，厚度18公分。</t>
  </si>
  <si>
    <t>临时务工，方便群众出行</t>
  </si>
  <si>
    <t>2023年石梯镇烟岭村公路水毁修复工程</t>
  </si>
  <si>
    <t>修复路面2640平方米，修筑浆砌片石挡墙3000立方米，修复边沟356米，修复安防设施150米。</t>
  </si>
  <si>
    <t>烟岭村</t>
  </si>
  <si>
    <t>2023年石梯镇花果村移民安置点安防挡护工程</t>
  </si>
  <si>
    <t>挡墙135米，浆砌片石1386立方，砌体拆除668立方，排水渠265米，排水盲沟35米，垮塌土方清理545立方，伸缩缝139平方米，砂浆抹面860立方。</t>
  </si>
  <si>
    <t>花果村</t>
  </si>
  <si>
    <t>牛蹄镇中心社区松树沟安全住房防护工程</t>
  </si>
  <si>
    <t>修建截（排）水沟3条953米、浆砌石挡墙80米、抗滑桩40米。</t>
  </si>
  <si>
    <t>保障群众生命、财产安全</t>
  </si>
  <si>
    <t>重要支流及中小河流治理</t>
  </si>
  <si>
    <t>月河入汉江口段防洪工程</t>
  </si>
  <si>
    <t>新建堤防839.1m，护岸4866.6m，穿堤涵洞8处总长830m,穿堤涵管2处长50m</t>
  </si>
  <si>
    <t>忠诚村、陈家山村、中心村、冯家坝村、罗家湾村、红联村</t>
  </si>
  <si>
    <t>李增安</t>
  </si>
  <si>
    <t>保护耕地800亩</t>
  </si>
  <si>
    <t>汉滨区五堰河洪山镇段山洪沟治理工程</t>
  </si>
  <si>
    <t>综合治理长度1738.0m，其中，新建堤防长1460.0m，堤脚加固长100m，挡墙基础长178m。</t>
  </si>
  <si>
    <t>石转中心社区、石狮村、瓦仓村</t>
  </si>
  <si>
    <t>郑  重</t>
  </si>
  <si>
    <t>保护耕地500亩</t>
  </si>
  <si>
    <t>汉滨区黄洋河谢坝、财梁段防洪工程</t>
  </si>
  <si>
    <t>新建堤防4.2Km</t>
  </si>
  <si>
    <t>谢坝村、财梁社区</t>
  </si>
  <si>
    <t>水土保持</t>
  </si>
  <si>
    <t>五里镇龙王沟生态清洁小流域综合治理工程</t>
  </si>
  <si>
    <t>治理水土流失面积18km2，修建拦砂坝、谷坊、截（排）水渠、坡改梯及封禁治理等工程</t>
  </si>
  <si>
    <t>治理水土流失面积18km2，受益150人</t>
  </si>
  <si>
    <t>2023年汉滨区蒿坪河流域水土保持综合治理工程</t>
  </si>
  <si>
    <t>治理水土流失面积5.7km2，修建石坎梯地、排水沟、护岸、田间道路、及封禁治理等工程。</t>
  </si>
  <si>
    <t>七堰、二联等村</t>
  </si>
  <si>
    <t>治理水土流失面积5.7km2，受益人口95人，其中脱贫人口18户45人。工程建成后资产归大竹园镇所有。</t>
  </si>
  <si>
    <t>坝河镇蒋家河生态清洁小流域综合治理工程</t>
  </si>
  <si>
    <t>治理水土流失面积12km2，修建拦砂坝、谷坊、截（排）水渠、水窖、坡改梯及封禁治理等工程</t>
  </si>
  <si>
    <t>繁荣、斑竹园社区等</t>
  </si>
  <si>
    <t>治理水土流失面积12km2，受益120人</t>
  </si>
  <si>
    <t>2023年汉滨区流水镇石家河清洁小流域综合治理工程</t>
  </si>
  <si>
    <t>治理水土流失面积11.89km2，老旧梯田改造、修建拦砂坝、护岸、人行便道、堰塘整治、封禁治理等工程。</t>
  </si>
  <si>
    <t>治理水土流失面积11.89km2，受益人口120人，其中脱贫人口26户59人。工程建成后资产归流水镇所有。</t>
  </si>
  <si>
    <t>2023年汉滨区五里镇牛山水土保持综合治理工程</t>
  </si>
  <si>
    <t>治理水土流失面积8.87km2，修建石坎梯田、排水渠、生产道路及封禁治理等工程。</t>
  </si>
  <si>
    <t>治理水土流失面积4km2，收益65人</t>
  </si>
  <si>
    <t>五里镇磨沟水土保持综合治理工程</t>
  </si>
  <si>
    <t>治理水土流失面积2.4km2，修建截（排）水渠、水窖、生产道路、坡改梯及封禁治理等工程。</t>
  </si>
  <si>
    <t>王坎村</t>
  </si>
  <si>
    <t>治理水土流失面积2.8km2</t>
  </si>
  <si>
    <t>瀛湖镇王岩清洁流域综合治理工程</t>
  </si>
  <si>
    <t>治理水土流失面积3.6km2，修建截（排）水渠、生产道路、坡改梯、经济林及封禁治理等工程</t>
  </si>
  <si>
    <t>2023年汉滨区石梯镇冯山水土保持综合治理工程</t>
  </si>
  <si>
    <t>治理水土流失面积3.5km2，坡改梯、修建截（排）水渠、生产道路、蓄水池及封禁治理等工程</t>
  </si>
  <si>
    <t>治理水土流失面积3.5km2</t>
  </si>
  <si>
    <t>关家镇磨河上游水土保持综合治理工程</t>
  </si>
  <si>
    <t>治理水土流失面积5.5km2，坡改梯、修建截（排）水渠、生产道路、蓄水池及封禁治理等工程</t>
  </si>
  <si>
    <t>关田、洛河等村</t>
  </si>
  <si>
    <t>治理水土流失面积5.5km2</t>
  </si>
  <si>
    <t>2023年汉滨区中原镇红专水土保持综合治理工程</t>
  </si>
  <si>
    <t>治理水土流失面积2.4km2，修建石坎梯地、水窖、拦砂坝、生产道路及封禁治理等工程。</t>
  </si>
  <si>
    <t>红专村</t>
  </si>
  <si>
    <r>
      <rPr>
        <sz val="11"/>
        <rFont val="宋体"/>
        <charset val="134"/>
      </rPr>
      <t>治理水土流失面积</t>
    </r>
    <r>
      <rPr>
        <sz val="11"/>
        <rFont val="Courier New"/>
        <charset val="134"/>
      </rPr>
      <t>2.40km2</t>
    </r>
  </si>
  <si>
    <t>节水改造工程</t>
  </si>
  <si>
    <t>汉滨区月河灌区续建配套与节水改造项目</t>
  </si>
  <si>
    <t>越惠渠渠首枢纽闸房修缮改造58.6m2，更换进水闸及启闭机1套，冲砂闸及启闭机2套；恒惠渠枢纽渠首东西侧管理房修缮改造320m2，更换西干渠进水闸及启闭机1套；改造干渠5条34.057km，改造支渠12条29.912km，改造渠系建筑物399座（处）；新建计量设施3处，月河灌区管理处管理站房改造5处，安全设施94处；月河灌区信息化建设1处。</t>
  </si>
  <si>
    <t>恒口镇、五里镇</t>
  </si>
  <si>
    <t>陈家营、涧沟、五星、雷河、新兴、西店、曾家湾、金坑、柳林、南月、袁庄、安乐、余岭、金玉、安民、唐家湾、高堰、集中、三合、东风、越南、长胜、光荣、枫树、夹河、元河、老湾、新丰、梁沟、三条岭、云峰、团结、张营</t>
  </si>
  <si>
    <t>洪  波</t>
  </si>
  <si>
    <t>改善灌区灌溉条件，灌溉水有效利用系数提高至0.65，恢复灌溉面积2.41万亩，年新增粮食综合生产能力482万kg，年新增节水能力410.44万m³，受益群众满意度达90%</t>
  </si>
  <si>
    <t>小水工程</t>
  </si>
  <si>
    <t>2023年县河镇牛岭社区郭家沟堰塘加固工程</t>
  </si>
  <si>
    <t>塘坝上游按设计轮廓开挖，铺设垫层、复合土工膜，砌筑预制砼块护坡；下游坝体填筑，砌筑干砌石排水棱体，新修输水涵洞延长段；两岸坝肩和岸坡帷幕灌浆，并将其与上游坝坡复合土工膜连接为整体防渗体系；对现状坝路进行改造扩宽</t>
  </si>
  <si>
    <t>刘善宏</t>
  </si>
  <si>
    <t>恢复灌溉面积300亩</t>
  </si>
  <si>
    <t>2023年汉滨区小型水利工程维修养护项目</t>
  </si>
  <si>
    <t>维修加固堰塘14口，维修渠道10条9.22km,渠道清淤3条21km，更换出水管道3.3km，维修加固大口井3处，加固拦水坝1座，加固涵洞1处0.15km,加固维修水窖7口，200m3蓄水池1个。</t>
  </si>
  <si>
    <t>关庙镇、石梯镇、晏坝镇、叶坪镇、关家镇、张滩镇、瀛湖镇、谭坝镇、流水镇、县河镇、新城办</t>
  </si>
  <si>
    <t xml:space="preserve">   沈家岭社区、桥河村，迎春村，田坝社区、泰山庙村，桥亭村，关家社区、小关社区，许家河水库灌区，青春村、西坡村、陈家湾村，新华村、松坝社区，中心社区，牛岭社区，屈家河社区</t>
  </si>
  <si>
    <t>恢复灌溉面积15800亩</t>
  </si>
  <si>
    <t>水库</t>
  </si>
  <si>
    <t>2023年汉滨区38座小型水库管护及“二类坝”水库提升改造项目</t>
  </si>
  <si>
    <t>一、以政府购买服务方式对全区36座小型水库进行专业化管护。1、补充完善坝顶供电照明设施；2、对溢洪道出口处增设消能设施。清理溢洪道行洪障碍物，确保行洪畅通；3、对坝顶及溢洪道、放水设施危险处增设安全护栏；4、对管理站房进行维护，保证正常使用；5、对水库标志、标识、水尺等进行维护。二、对许家河、建设、手掌河等大坝安全鉴定为“二类坝”的水库开展提升改造工程建设。</t>
  </si>
  <si>
    <t>17个镇（街办）</t>
  </si>
  <si>
    <t>邹  军</t>
  </si>
  <si>
    <t>项目带动当地（脱贫人口、三类户）群众210户、650人、增收80万元</t>
  </si>
  <si>
    <t>2023年汉滨区农村居民最低生活保障项目</t>
  </si>
  <si>
    <t>全区发放月发放最低生活保障人数45000人。</t>
  </si>
  <si>
    <t>区民政局</t>
  </si>
  <si>
    <t>李增武</t>
  </si>
  <si>
    <t>保障45000人低收入群体最低生活。</t>
  </si>
  <si>
    <t>2023年乡村振兴规划编制项目</t>
  </si>
  <si>
    <t>用于桥兴村等30个乡村振兴重点帮扶村“多规合一”的实用性村庄编制规划，促进乡村建设依规有序开展。</t>
  </si>
  <si>
    <t>编制1个省级重点帮扶镇、66个乡村振兴重点帮扶村、3个和美乡村“多规合一”的实用性村庄规划，促进乡村建设依规有序开展。</t>
  </si>
  <si>
    <t>2023年项目管理费</t>
  </si>
  <si>
    <t>用于全区项目前期设计、评审、招标、监理、以及验收等与项目管理支出等费用。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</si>
</sst>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51">
    <font>
      <sz val="12"/>
      <name val="宋体"/>
      <charset val="134"/>
    </font>
    <font>
      <sz val="11"/>
      <color theme="1"/>
      <name val="宋体"/>
      <charset val="134"/>
      <scheme val="minor"/>
    </font>
    <font>
      <sz val="10"/>
      <color theme="1"/>
      <name val="宋体"/>
      <charset val="134"/>
      <scheme val="minor"/>
    </font>
    <font>
      <b/>
      <sz val="11"/>
      <color theme="1"/>
      <name val="宋体"/>
      <charset val="134"/>
      <scheme val="minor"/>
    </font>
    <font>
      <sz val="26"/>
      <name val="方正小标宋简体"/>
      <charset val="134"/>
    </font>
    <font>
      <b/>
      <sz val="10"/>
      <name val="宋体"/>
      <charset val="134"/>
    </font>
    <font>
      <b/>
      <sz val="10"/>
      <color theme="1"/>
      <name val="宋体"/>
      <charset val="134"/>
    </font>
    <font>
      <sz val="10"/>
      <name val="宋体"/>
      <charset val="134"/>
    </font>
    <font>
      <sz val="10"/>
      <color theme="1"/>
      <name val="宋体"/>
      <charset val="134"/>
    </font>
    <font>
      <sz val="10"/>
      <color rgb="FF000000"/>
      <name val="宋体"/>
      <charset val="134"/>
    </font>
    <font>
      <sz val="11"/>
      <name val="Courier New"/>
      <charset val="134"/>
    </font>
    <font>
      <sz val="11"/>
      <name val="宋体"/>
      <charset val="134"/>
      <scheme val="minor"/>
    </font>
    <font>
      <sz val="10"/>
      <name val="宋体"/>
      <charset val="134"/>
      <scheme val="minor"/>
    </font>
    <font>
      <sz val="11"/>
      <name val="宋体"/>
      <charset val="134"/>
    </font>
    <font>
      <sz val="9"/>
      <name val="Courier New"/>
      <charset val="134"/>
    </font>
    <font>
      <sz val="11"/>
      <color indexed="8"/>
      <name val="宋体"/>
      <charset val="134"/>
      <scheme val="minor"/>
    </font>
    <font>
      <sz val="9"/>
      <name val="宋体"/>
      <charset val="134"/>
    </font>
    <font>
      <b/>
      <sz val="10"/>
      <color theme="1"/>
      <name val="宋体"/>
      <charset val="134"/>
      <scheme val="minor"/>
    </font>
    <font>
      <sz val="11"/>
      <color indexed="8"/>
      <name val="宋体"/>
      <charset val="134"/>
    </font>
    <font>
      <sz val="9"/>
      <color rgb="FFFF0000"/>
      <name val="宋体"/>
      <charset val="134"/>
    </font>
    <font>
      <sz val="10"/>
      <color rgb="FFFF0000"/>
      <name val="宋体"/>
      <charset val="134"/>
    </font>
    <font>
      <sz val="11"/>
      <color rgb="FF000000"/>
      <name val="仿宋"/>
      <charset val="134"/>
    </font>
    <font>
      <sz val="10"/>
      <color indexed="8"/>
      <name val="宋体"/>
      <charset val="134"/>
    </font>
    <font>
      <sz val="12"/>
      <color theme="1"/>
      <name val="宋体"/>
      <charset val="134"/>
    </font>
    <font>
      <sz val="12"/>
      <color theme="1"/>
      <name val="新宋体"/>
      <charset val="134"/>
    </font>
    <font>
      <sz val="12"/>
      <name val="Courier New"/>
      <charset val="134"/>
    </font>
    <font>
      <sz val="11"/>
      <name val="Courier New"/>
      <charset val="0"/>
    </font>
    <font>
      <sz val="10"/>
      <color theme="1"/>
      <name val="宋体"/>
      <charset val="1"/>
    </font>
    <font>
      <sz val="22"/>
      <name val="方正小标宋简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Courier New"/>
      <charset val="134"/>
    </font>
  </fonts>
  <fills count="3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7" fillId="0" borderId="0" applyNumberFormat="0" applyFill="0" applyBorder="0" applyAlignment="0" applyProtection="0">
      <alignment vertical="center"/>
    </xf>
    <xf numFmtId="0" fontId="38" fillId="7" borderId="12" applyNumberFormat="0" applyAlignment="0" applyProtection="0">
      <alignment vertical="center"/>
    </xf>
    <xf numFmtId="0" fontId="39" fillId="8" borderId="13" applyNumberFormat="0" applyAlignment="0" applyProtection="0">
      <alignment vertical="center"/>
    </xf>
    <xf numFmtId="0" fontId="40" fillId="8" borderId="12" applyNumberFormat="0" applyAlignment="0" applyProtection="0">
      <alignment vertical="center"/>
    </xf>
    <xf numFmtId="0" fontId="41" fillId="9" borderId="14" applyNumberFormat="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 fillId="0" borderId="0">
      <alignment vertical="center"/>
    </xf>
    <xf numFmtId="0" fontId="0" fillId="0" borderId="0">
      <alignment vertical="center"/>
    </xf>
    <xf numFmtId="0" fontId="0" fillId="0" borderId="0"/>
    <xf numFmtId="0" fontId="49" fillId="0" borderId="0">
      <alignment vertical="center"/>
    </xf>
  </cellStyleXfs>
  <cellXfs count="169">
    <xf numFmtId="0" fontId="0" fillId="0" borderId="0" xfId="0">
      <alignment vertical="center"/>
    </xf>
    <xf numFmtId="0" fontId="1" fillId="0" borderId="0" xfId="0" applyFont="1" applyFill="1" applyAlignment="1" applyProtection="1">
      <alignment vertical="center"/>
      <protection locked="0"/>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0" fontId="6" fillId="2"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76" fontId="7" fillId="0" borderId="1" xfId="0" applyNumberFormat="1"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justify" vertical="center" wrapText="1"/>
    </xf>
    <xf numFmtId="0" fontId="10"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justify" vertical="center" wrapText="1"/>
    </xf>
    <xf numFmtId="0" fontId="10"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76" fontId="8"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49"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1" xfId="0" applyFont="1" applyFill="1" applyBorder="1" applyAlignment="1">
      <alignment horizontal="distributed" vertical="center" wrapText="1"/>
    </xf>
    <xf numFmtId="0" fontId="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2"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12" fillId="5"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0" fontId="7" fillId="0" borderId="1" xfId="59" applyFont="1" applyFill="1" applyBorder="1" applyAlignment="1">
      <alignment horizontal="center" vertical="center" wrapText="1"/>
    </xf>
    <xf numFmtId="177" fontId="5" fillId="4" borderId="1" xfId="59"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xf>
    <xf numFmtId="177" fontId="6" fillId="4"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0" fontId="1" fillId="0" borderId="1" xfId="0" applyFont="1" applyFill="1" applyBorder="1" applyAlignment="1">
      <alignment vertical="center"/>
    </xf>
    <xf numFmtId="177" fontId="5" fillId="0" borderId="1" xfId="0" applyNumberFormat="1" applyFont="1" applyFill="1" applyBorder="1" applyAlignment="1">
      <alignment horizontal="center" vertical="center" wrapText="1"/>
    </xf>
    <xf numFmtId="0" fontId="7" fillId="4" borderId="1" xfId="0" applyFont="1" applyFill="1" applyBorder="1" applyAlignment="1">
      <alignment vertical="center"/>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xf>
    <xf numFmtId="0" fontId="7" fillId="0" borderId="1" xfId="0" applyFont="1" applyFill="1" applyBorder="1" applyAlignment="1">
      <alignment vertical="center"/>
    </xf>
    <xf numFmtId="0" fontId="13" fillId="0"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7" fillId="0" borderId="1" xfId="6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5" fillId="0" borderId="1" xfId="0" applyFont="1" applyFill="1" applyBorder="1" applyAlignment="1">
      <alignment vertical="center"/>
    </xf>
    <xf numFmtId="0" fontId="15" fillId="0" borderId="0" xfId="0" applyFont="1" applyFill="1" applyAlignment="1">
      <alignment vertical="center"/>
    </xf>
    <xf numFmtId="0" fontId="15" fillId="0" borderId="0" xfId="0" applyFont="1" applyFill="1" applyAlignment="1">
      <alignment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0" fillId="0" borderId="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7" fillId="0" borderId="1" xfId="60"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28" fillId="0" borderId="0" xfId="0" applyFont="1" applyFill="1" applyAlignment="1">
      <alignment horizontal="center" vertical="center" wrapText="1"/>
    </xf>
    <xf numFmtId="0" fontId="28" fillId="0" borderId="0" xfId="0" applyFont="1" applyFill="1" applyAlignment="1">
      <alignment horizontal="left" vertical="center" wrapText="1"/>
    </xf>
    <xf numFmtId="0" fontId="6" fillId="0" borderId="2"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Normal" xfId="51"/>
    <cellStyle name="常规 10 10" xfId="52"/>
    <cellStyle name="常规 10 10 2" xfId="53"/>
    <cellStyle name="常规 2" xfId="54"/>
    <cellStyle name="常规 3" xfId="55"/>
    <cellStyle name="常规 4" xfId="56"/>
    <cellStyle name="常规 4 2" xfId="57"/>
    <cellStyle name="常规 5" xfId="58"/>
    <cellStyle name="常规_1" xfId="59"/>
    <cellStyle name="常规 15" xfId="60"/>
  </cellStyles>
  <dxfs count="3">
    <dxf>
      <font>
        <color rgb="FF9C0006"/>
      </font>
      <fill>
        <patternFill patternType="solid">
          <bgColor rgb="FFFFC7CE"/>
        </patternFill>
      </fill>
    </dxf>
    <dxf>
      <fill>
        <patternFill patternType="solid">
          <fgColor indexed="10"/>
          <bgColor indexed="14"/>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4</xdr:row>
      <xdr:rowOff>0</xdr:rowOff>
    </xdr:from>
    <xdr:to>
      <xdr:col>13</xdr:col>
      <xdr:colOff>205740</xdr:colOff>
      <xdr:row>4</xdr:row>
      <xdr:rowOff>56515</xdr:rowOff>
    </xdr:to>
    <xdr:pic>
      <xdr:nvPicPr>
        <xdr:cNvPr id="2" name="Picture 1" descr="rId1"/>
        <xdr:cNvPicPr>
          <a:picLocks noChangeAspect="1"/>
        </xdr:cNvPicPr>
      </xdr:nvPicPr>
      <xdr:blipFill>
        <a:blip r:embed="rId1" cstate="print"/>
        <a:stretch>
          <a:fillRect/>
        </a:stretch>
      </xdr:blipFill>
      <xdr:spPr>
        <a:xfrm>
          <a:off x="9915525" y="1689100"/>
          <a:ext cx="205740" cy="5651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8"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9"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0"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1"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2" name="图片 1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3" name="图片 1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4" name="图片 1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 name="图片 1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 name="图片 1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 name="图片 1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 name="图片 1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 name="图片 1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 name="图片 1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 name="图片 2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2"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3"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4"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5" name="图片 2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66675</xdr:rowOff>
    </xdr:to>
    <xdr:pic>
      <xdr:nvPicPr>
        <xdr:cNvPr id="26" name="图片 25" descr="rId1"/>
        <xdr:cNvPicPr>
          <a:picLocks noChangeAspect="1"/>
        </xdr:cNvPicPr>
      </xdr:nvPicPr>
      <xdr:blipFill>
        <a:blip r:embed="rId1" cstate="print"/>
        <a:stretch>
          <a:fillRect/>
        </a:stretch>
      </xdr:blipFill>
      <xdr:spPr>
        <a:xfrm>
          <a:off x="5486400" y="1689100"/>
          <a:ext cx="57150" cy="6667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7" name="图片 2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8" name="图片 2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9" name="图片 2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0" name="图片 2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1" name="图片 3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2" name="图片 3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3" name="图片 3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4" name="图片 3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5" name="图片 3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6" name="图片 3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7" name="图片 3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8" name="图片 3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39" name="图片 3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0" name="图片 3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1" name="图片 4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2" name="图片 4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66675</xdr:rowOff>
    </xdr:to>
    <xdr:pic>
      <xdr:nvPicPr>
        <xdr:cNvPr id="43" name="图片 42" descr="rId1"/>
        <xdr:cNvPicPr>
          <a:picLocks noChangeAspect="1"/>
        </xdr:cNvPicPr>
      </xdr:nvPicPr>
      <xdr:blipFill>
        <a:blip r:embed="rId1" cstate="print"/>
        <a:stretch>
          <a:fillRect/>
        </a:stretch>
      </xdr:blipFill>
      <xdr:spPr>
        <a:xfrm>
          <a:off x="5486400" y="1689100"/>
          <a:ext cx="57150" cy="6667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4" name="图片 4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5" name="图片 4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6" name="图片 4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7" name="图片 4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8" name="图片 4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49" name="图片 4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0" name="图片 4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1" name="图片 5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2" name="图片 5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3"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4"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5"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6"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7"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8"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59"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0"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1" name="图片 6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66675</xdr:rowOff>
    </xdr:to>
    <xdr:pic>
      <xdr:nvPicPr>
        <xdr:cNvPr id="62" name="图片 61" descr="rId1"/>
        <xdr:cNvPicPr>
          <a:picLocks noChangeAspect="1"/>
        </xdr:cNvPicPr>
      </xdr:nvPicPr>
      <xdr:blipFill>
        <a:blip r:embed="rId1" cstate="print"/>
        <a:stretch>
          <a:fillRect/>
        </a:stretch>
      </xdr:blipFill>
      <xdr:spPr>
        <a:xfrm>
          <a:off x="5486400" y="1689100"/>
          <a:ext cx="57150" cy="6667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3" name="图片 6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4" name="图片 6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5" name="图片 6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6" name="图片 6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7" name="图片 6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8" name="图片 6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69" name="图片 6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0" name="图片 6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1" name="图片 7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2"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3"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4"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5"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76"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77"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78"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79"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0"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1"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2"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3"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4"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5"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6" name="图片 8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7" name="图片 8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8" name="图片 8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89" name="图片 8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0" name="图片 8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1" name="图片 9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2" name="图片 9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3" name="图片 9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4" name="图片 9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5" name="图片 9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6"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7"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8"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99" name="图片 9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66675</xdr:rowOff>
    </xdr:to>
    <xdr:pic>
      <xdr:nvPicPr>
        <xdr:cNvPr id="100" name="图片 99" descr="rId1"/>
        <xdr:cNvPicPr>
          <a:picLocks noChangeAspect="1"/>
        </xdr:cNvPicPr>
      </xdr:nvPicPr>
      <xdr:blipFill>
        <a:blip r:embed="rId1" cstate="print"/>
        <a:stretch>
          <a:fillRect/>
        </a:stretch>
      </xdr:blipFill>
      <xdr:spPr>
        <a:xfrm>
          <a:off x="4905375" y="1689100"/>
          <a:ext cx="57150" cy="6667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1" name="图片 10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2" name="图片 10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3" name="图片 10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4" name="图片 10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5" name="图片 10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6" name="图片 10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7" name="图片 10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8" name="图片 10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09" name="图片 10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0" name="图片 10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1" name="图片 11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2" name="图片 11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3" name="图片 11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4" name="图片 11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5" name="图片 11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6" name="图片 11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66675</xdr:rowOff>
    </xdr:to>
    <xdr:pic>
      <xdr:nvPicPr>
        <xdr:cNvPr id="117" name="图片 116" descr="rId1"/>
        <xdr:cNvPicPr>
          <a:picLocks noChangeAspect="1"/>
        </xdr:cNvPicPr>
      </xdr:nvPicPr>
      <xdr:blipFill>
        <a:blip r:embed="rId1" cstate="print"/>
        <a:stretch>
          <a:fillRect/>
        </a:stretch>
      </xdr:blipFill>
      <xdr:spPr>
        <a:xfrm>
          <a:off x="4905375" y="1689100"/>
          <a:ext cx="57150" cy="6667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8" name="图片 11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19" name="图片 11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0" name="图片 11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1" name="图片 12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2" name="图片 12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3" name="图片 12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4" name="图片 12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5" name="图片 12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6" name="图片 12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7"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8"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29"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0"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1"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2"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3"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4"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5" name="图片 13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66675</xdr:rowOff>
    </xdr:to>
    <xdr:pic>
      <xdr:nvPicPr>
        <xdr:cNvPr id="136" name="图片 135" descr="rId1"/>
        <xdr:cNvPicPr>
          <a:picLocks noChangeAspect="1"/>
        </xdr:cNvPicPr>
      </xdr:nvPicPr>
      <xdr:blipFill>
        <a:blip r:embed="rId1" cstate="print"/>
        <a:stretch>
          <a:fillRect/>
        </a:stretch>
      </xdr:blipFill>
      <xdr:spPr>
        <a:xfrm>
          <a:off x="4905375" y="1689100"/>
          <a:ext cx="57150" cy="6667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7" name="图片 13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8" name="图片 13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39" name="图片 13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0" name="图片 13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1" name="图片 14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2" name="图片 14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3" name="图片 14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4" name="图片 14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5" name="图片 14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6"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7"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8"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49"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150"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1"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2"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3"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4"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5"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6"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7"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8"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59"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0" name="图片 15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1" name="图片 16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2" name="图片 16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3" name="图片 16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4" name="图片 16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5" name="图片 16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6" name="图片 16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7" name="图片 16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8" name="图片 16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69" name="图片 16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0"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1"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2"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3" name="图片 17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66675</xdr:rowOff>
    </xdr:to>
    <xdr:pic>
      <xdr:nvPicPr>
        <xdr:cNvPr id="174" name="图片 173" descr="rId1"/>
        <xdr:cNvPicPr>
          <a:picLocks noChangeAspect="1"/>
        </xdr:cNvPicPr>
      </xdr:nvPicPr>
      <xdr:blipFill>
        <a:blip r:embed="rId1" cstate="print"/>
        <a:stretch>
          <a:fillRect/>
        </a:stretch>
      </xdr:blipFill>
      <xdr:spPr>
        <a:xfrm>
          <a:off x="5486400" y="1689100"/>
          <a:ext cx="57150" cy="6667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5" name="图片 17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6" name="图片 17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7" name="图片 17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8" name="图片 17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79" name="图片 17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0" name="图片 17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1" name="图片 18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2" name="图片 18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3" name="图片 18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4" name="图片 18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5" name="图片 18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6" name="图片 18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7" name="图片 18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8" name="图片 18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89" name="图片 18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0" name="图片 18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66675</xdr:rowOff>
    </xdr:to>
    <xdr:pic>
      <xdr:nvPicPr>
        <xdr:cNvPr id="191" name="图片 190" descr="rId1"/>
        <xdr:cNvPicPr>
          <a:picLocks noChangeAspect="1"/>
        </xdr:cNvPicPr>
      </xdr:nvPicPr>
      <xdr:blipFill>
        <a:blip r:embed="rId1" cstate="print"/>
        <a:stretch>
          <a:fillRect/>
        </a:stretch>
      </xdr:blipFill>
      <xdr:spPr>
        <a:xfrm>
          <a:off x="5486400" y="1689100"/>
          <a:ext cx="57150" cy="6667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2" name="图片 19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3" name="图片 19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4" name="图片 19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5" name="图片 19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6" name="图片 19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7" name="图片 19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8" name="图片 19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199" name="图片 19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0" name="图片 199"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1"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2"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3"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4"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5"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6"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7"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8"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09" name="图片 20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66675</xdr:rowOff>
    </xdr:to>
    <xdr:pic>
      <xdr:nvPicPr>
        <xdr:cNvPr id="210" name="图片 209" descr="rId1"/>
        <xdr:cNvPicPr>
          <a:picLocks noChangeAspect="1"/>
        </xdr:cNvPicPr>
      </xdr:nvPicPr>
      <xdr:blipFill>
        <a:blip r:embed="rId1" cstate="print"/>
        <a:stretch>
          <a:fillRect/>
        </a:stretch>
      </xdr:blipFill>
      <xdr:spPr>
        <a:xfrm>
          <a:off x="5486400" y="1689100"/>
          <a:ext cx="57150" cy="6667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1" name="图片 210"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2" name="图片 211"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3" name="图片 212"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4" name="图片 213"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5" name="图片 214"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6" name="图片 215"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7" name="图片 216"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8" name="图片 217"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19" name="图片 218" descr="rId1"/>
        <xdr:cNvPicPr>
          <a:picLocks noChangeAspect="1"/>
        </xdr:cNvPicPr>
      </xdr:nvPicPr>
      <xdr:blipFill>
        <a:blip r:embed="rId1" cstate="print"/>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20"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21"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22"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23"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5</xdr:col>
      <xdr:colOff>447675</xdr:colOff>
      <xdr:row>4</xdr:row>
      <xdr:rowOff>0</xdr:rowOff>
    </xdr:from>
    <xdr:to>
      <xdr:col>5</xdr:col>
      <xdr:colOff>504825</xdr:colOff>
      <xdr:row>4</xdr:row>
      <xdr:rowOff>47625</xdr:rowOff>
    </xdr:to>
    <xdr:pic>
      <xdr:nvPicPr>
        <xdr:cNvPr id="224" name="Picture 1" descr="rId1"/>
        <xdr:cNvPicPr>
          <a:picLocks noChangeAspect="1"/>
        </xdr:cNvPicPr>
      </xdr:nvPicPr>
      <xdr:blipFill>
        <a:blip r:embed="rId1" cstate="print">
          <a:lum/>
        </a:blip>
        <a:stretch>
          <a:fillRect/>
        </a:stretch>
      </xdr:blipFill>
      <xdr:spPr>
        <a:xfrm>
          <a:off x="5486400"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25"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26"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27"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28"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29"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0"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1"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2"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3"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4" name="图片 23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5" name="图片 23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6" name="图片 23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7" name="图片 23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8" name="图片 23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39" name="图片 23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0" name="图片 23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1" name="图片 24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2" name="图片 24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3" name="图片 24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4"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5"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6"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7" name="图片 24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66675</xdr:rowOff>
    </xdr:to>
    <xdr:pic>
      <xdr:nvPicPr>
        <xdr:cNvPr id="248" name="图片 247" descr="rId1"/>
        <xdr:cNvPicPr>
          <a:picLocks noChangeAspect="1"/>
        </xdr:cNvPicPr>
      </xdr:nvPicPr>
      <xdr:blipFill>
        <a:blip r:embed="rId1" cstate="print"/>
        <a:stretch>
          <a:fillRect/>
        </a:stretch>
      </xdr:blipFill>
      <xdr:spPr>
        <a:xfrm>
          <a:off x="4905375" y="1689100"/>
          <a:ext cx="57150" cy="6667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49" name="图片 24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0" name="图片 24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1" name="图片 25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2" name="图片 25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3" name="图片 25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4" name="图片 25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5" name="图片 25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6" name="图片 25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7" name="图片 25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8" name="图片 25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59" name="图片 25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0" name="图片 25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1" name="图片 26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2" name="图片 26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3" name="图片 26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4" name="图片 26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66675</xdr:rowOff>
    </xdr:to>
    <xdr:pic>
      <xdr:nvPicPr>
        <xdr:cNvPr id="265" name="图片 264" descr="rId1"/>
        <xdr:cNvPicPr>
          <a:picLocks noChangeAspect="1"/>
        </xdr:cNvPicPr>
      </xdr:nvPicPr>
      <xdr:blipFill>
        <a:blip r:embed="rId1" cstate="print"/>
        <a:stretch>
          <a:fillRect/>
        </a:stretch>
      </xdr:blipFill>
      <xdr:spPr>
        <a:xfrm>
          <a:off x="4905375" y="1689100"/>
          <a:ext cx="57150" cy="6667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6" name="图片 26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7" name="图片 26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8" name="图片 26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69" name="图片 26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0" name="图片 26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1" name="图片 27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2" name="图片 27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3" name="图片 27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4" name="图片 273"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5"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6"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7"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8"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79"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0"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1"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2"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3" name="图片 28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66675</xdr:rowOff>
    </xdr:to>
    <xdr:pic>
      <xdr:nvPicPr>
        <xdr:cNvPr id="284" name="图片 283" descr="rId1"/>
        <xdr:cNvPicPr>
          <a:picLocks noChangeAspect="1"/>
        </xdr:cNvPicPr>
      </xdr:nvPicPr>
      <xdr:blipFill>
        <a:blip r:embed="rId1" cstate="print"/>
        <a:stretch>
          <a:fillRect/>
        </a:stretch>
      </xdr:blipFill>
      <xdr:spPr>
        <a:xfrm>
          <a:off x="4905375" y="1689100"/>
          <a:ext cx="57150" cy="6667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5" name="图片 284"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6" name="图片 285"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7" name="图片 286"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8" name="图片 287"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89" name="图片 288"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0" name="图片 289"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1" name="图片 290"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2" name="图片 291"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3" name="图片 292" descr="rId1"/>
        <xdr:cNvPicPr>
          <a:picLocks noChangeAspect="1"/>
        </xdr:cNvPicPr>
      </xdr:nvPicPr>
      <xdr:blipFill>
        <a:blip r:embed="rId1" cstate="print"/>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4"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5"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6"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7"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twoCellAnchor editAs="oneCell">
    <xdr:from>
      <xdr:col>4</xdr:col>
      <xdr:colOff>447675</xdr:colOff>
      <xdr:row>4</xdr:row>
      <xdr:rowOff>0</xdr:rowOff>
    </xdr:from>
    <xdr:to>
      <xdr:col>4</xdr:col>
      <xdr:colOff>504825</xdr:colOff>
      <xdr:row>4</xdr:row>
      <xdr:rowOff>47625</xdr:rowOff>
    </xdr:to>
    <xdr:pic>
      <xdr:nvPicPr>
        <xdr:cNvPr id="298" name="Picture 1" descr="rId1"/>
        <xdr:cNvPicPr>
          <a:picLocks noChangeAspect="1"/>
        </xdr:cNvPicPr>
      </xdr:nvPicPr>
      <xdr:blipFill>
        <a:blip r:embed="rId1" cstate="print">
          <a:lum/>
        </a:blip>
        <a:stretch>
          <a:fillRect/>
        </a:stretch>
      </xdr:blipFill>
      <xdr:spPr>
        <a:xfrm>
          <a:off x="4905375" y="1689100"/>
          <a:ext cx="57150" cy="476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29</xdr:col>
      <xdr:colOff>317500</xdr:colOff>
      <xdr:row>162</xdr:row>
      <xdr:rowOff>0</xdr:rowOff>
    </xdr:from>
    <xdr:to>
      <xdr:col>29</xdr:col>
      <xdr:colOff>565785</xdr:colOff>
      <xdr:row>162</xdr:row>
      <xdr:rowOff>56515</xdr:rowOff>
    </xdr:to>
    <xdr:pic>
      <xdr:nvPicPr>
        <xdr:cNvPr id="2" name="Picture 1" descr="rId1"/>
        <xdr:cNvPicPr>
          <a:picLocks noChangeAspect="1"/>
        </xdr:cNvPicPr>
      </xdr:nvPicPr>
      <xdr:blipFill>
        <a:blip r:embed="rId1" cstate="print"/>
        <a:stretch>
          <a:fillRect/>
        </a:stretch>
      </xdr:blipFill>
      <xdr:spPr>
        <a:xfrm>
          <a:off x="25633680" y="138064875"/>
          <a:ext cx="248285" cy="56515"/>
        </a:xfrm>
        <a:prstGeom prst="rect">
          <a:avLst/>
        </a:prstGeom>
        <a:noFill/>
        <a:ln w="9525">
          <a:noFill/>
        </a:ln>
      </xdr:spPr>
    </xdr:pic>
    <xdr:clientData/>
  </xdr:twoCellAnchor>
  <xdr:twoCellAnchor editAs="oneCell">
    <xdr:from>
      <xdr:col>29</xdr:col>
      <xdr:colOff>317500</xdr:colOff>
      <xdr:row>162</xdr:row>
      <xdr:rowOff>0</xdr:rowOff>
    </xdr:from>
    <xdr:to>
      <xdr:col>29</xdr:col>
      <xdr:colOff>565785</xdr:colOff>
      <xdr:row>162</xdr:row>
      <xdr:rowOff>56515</xdr:rowOff>
    </xdr:to>
    <xdr:pic>
      <xdr:nvPicPr>
        <xdr:cNvPr id="3" name="Picture 1" descr="rId1"/>
        <xdr:cNvPicPr>
          <a:picLocks noChangeAspect="1"/>
        </xdr:cNvPicPr>
      </xdr:nvPicPr>
      <xdr:blipFill>
        <a:blip r:embed="rId1" cstate="print"/>
        <a:stretch>
          <a:fillRect/>
        </a:stretch>
      </xdr:blipFill>
      <xdr:spPr>
        <a:xfrm>
          <a:off x="25633680" y="138064875"/>
          <a:ext cx="248285" cy="56515"/>
        </a:xfrm>
        <a:prstGeom prst="rect">
          <a:avLst/>
        </a:prstGeom>
        <a:noFill/>
        <a:ln w="9525">
          <a:noFill/>
        </a:ln>
      </xdr:spPr>
    </xdr:pic>
    <xdr:clientData/>
  </xdr:twoCellAnchor>
  <xdr:twoCellAnchor editAs="oneCell">
    <xdr:from>
      <xdr:col>9</xdr:col>
      <xdr:colOff>601980</xdr:colOff>
      <xdr:row>232</xdr:row>
      <xdr:rowOff>0</xdr:rowOff>
    </xdr:from>
    <xdr:to>
      <xdr:col>9</xdr:col>
      <xdr:colOff>749300</xdr:colOff>
      <xdr:row>232</xdr:row>
      <xdr:rowOff>602615</xdr:rowOff>
    </xdr:to>
    <xdr:sp>
      <xdr:nvSpPr>
        <xdr:cNvPr id="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26"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27"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28"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29"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0"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1"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2"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3"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4"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5"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7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7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7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73"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74"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75"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76"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77"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7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7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8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88"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89"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90"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91"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92"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9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9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9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9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9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98"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99"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0"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1"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2"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3"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4"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5"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6"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7"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8"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09"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1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1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1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1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1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1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1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1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1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1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20" name="Text Box 14"/>
        <xdr:cNvSpPr txBox="1"/>
      </xdr:nvSpPr>
      <xdr:spPr>
        <a:xfrm>
          <a:off x="12059920" y="184851675"/>
          <a:ext cx="147320"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1"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2"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3"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4"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5"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6"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7"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8"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29"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30"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31"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132"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133"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134"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135"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136"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137"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138"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139"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140"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141"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142"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143" name="Text Box 14"/>
        <xdr:cNvSpPr txBox="1"/>
      </xdr:nvSpPr>
      <xdr:spPr>
        <a:xfrm>
          <a:off x="13347065" y="184851675"/>
          <a:ext cx="145415"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44"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45"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46"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47"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48"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49"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50"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51"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52"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53"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54"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155"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5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5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5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5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6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6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6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6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6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6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6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6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6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6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7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8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181" name="Text Box 14"/>
        <xdr:cNvSpPr txBox="1"/>
      </xdr:nvSpPr>
      <xdr:spPr>
        <a:xfrm>
          <a:off x="12059920"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8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9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9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9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9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9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9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196" name="Text Box 14"/>
        <xdr:cNvSpPr txBox="1"/>
      </xdr:nvSpPr>
      <xdr:spPr>
        <a:xfrm>
          <a:off x="13347065"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9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19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19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0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0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0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0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0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0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0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07" name="Text Box 14"/>
        <xdr:cNvSpPr txBox="1"/>
      </xdr:nvSpPr>
      <xdr:spPr>
        <a:xfrm>
          <a:off x="12059920" y="184851675"/>
          <a:ext cx="147320"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08"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09"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10"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11"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12"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13"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14"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15"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16"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17"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18" name="Text Box 14"/>
        <xdr:cNvSpPr txBox="1"/>
      </xdr:nvSpPr>
      <xdr:spPr>
        <a:xfrm>
          <a:off x="13347065" y="184851675"/>
          <a:ext cx="145415"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1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2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2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2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2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2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2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2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2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2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2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3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4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4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4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4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44" name="Text Box 14"/>
        <xdr:cNvSpPr txBox="1"/>
      </xdr:nvSpPr>
      <xdr:spPr>
        <a:xfrm>
          <a:off x="12059920"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4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4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4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4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4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259" name="Text Box 14"/>
        <xdr:cNvSpPr txBox="1"/>
      </xdr:nvSpPr>
      <xdr:spPr>
        <a:xfrm>
          <a:off x="13347065"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6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6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6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6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6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6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6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6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6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6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70" name="Text Box 14"/>
        <xdr:cNvSpPr txBox="1"/>
      </xdr:nvSpPr>
      <xdr:spPr>
        <a:xfrm>
          <a:off x="12059920" y="184851675"/>
          <a:ext cx="147320"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71"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72"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73"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74"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75"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76"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77"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78"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79"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280"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281" name="Text Box 14"/>
        <xdr:cNvSpPr txBox="1"/>
      </xdr:nvSpPr>
      <xdr:spPr>
        <a:xfrm>
          <a:off x="13347065" y="184851675"/>
          <a:ext cx="145415"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8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8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8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8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8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8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8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8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9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29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29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9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9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9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9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9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9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29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07" name="Text Box 14"/>
        <xdr:cNvSpPr txBox="1"/>
      </xdr:nvSpPr>
      <xdr:spPr>
        <a:xfrm>
          <a:off x="12059920"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0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0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1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2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2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322" name="Text Box 14"/>
        <xdr:cNvSpPr txBox="1"/>
      </xdr:nvSpPr>
      <xdr:spPr>
        <a:xfrm>
          <a:off x="13347065"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2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2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2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2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2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2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2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3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3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3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3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3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3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3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3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3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3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4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4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4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4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4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45"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46"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47"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48"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49"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5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60"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61"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62"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63"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64"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6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6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6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6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6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7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7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7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7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7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7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7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7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7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7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8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8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8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8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8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8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8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8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8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8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39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39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92"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93"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94"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95"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396"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9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9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39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0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07"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08"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09"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10"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288290</xdr:rowOff>
    </xdr:to>
    <xdr:sp>
      <xdr:nvSpPr>
        <xdr:cNvPr id="411" name="Text Box 14"/>
        <xdr:cNvSpPr txBox="1"/>
      </xdr:nvSpPr>
      <xdr:spPr>
        <a:xfrm>
          <a:off x="12059920" y="184851675"/>
          <a:ext cx="66040" cy="10248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1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1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1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1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1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17"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18"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19"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0"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1"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2"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3"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4"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5"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6"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7"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28"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2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3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3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3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3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3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3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3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3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3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39" name="Text Box 14"/>
        <xdr:cNvSpPr txBox="1"/>
      </xdr:nvSpPr>
      <xdr:spPr>
        <a:xfrm>
          <a:off x="12059920" y="184851675"/>
          <a:ext cx="147320"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0"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1"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2"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3"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4"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5"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6"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7"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8"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49"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50"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434340</xdr:rowOff>
    </xdr:to>
    <xdr:sp>
      <xdr:nvSpPr>
        <xdr:cNvPr id="451" name="Text Box 14"/>
        <xdr:cNvSpPr txBox="1"/>
      </xdr:nvSpPr>
      <xdr:spPr>
        <a:xfrm>
          <a:off x="13347065" y="184851675"/>
          <a:ext cx="145415" cy="43434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452"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453"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454"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455"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456"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457"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458"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459"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460"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461"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462" name="Text Box 14"/>
        <xdr:cNvSpPr txBox="1"/>
      </xdr:nvSpPr>
      <xdr:spPr>
        <a:xfrm>
          <a:off x="13347065" y="184851675"/>
          <a:ext cx="145415"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63"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64"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65"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66"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67"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68"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69"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70"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71"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72"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73"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434340</xdr:rowOff>
    </xdr:to>
    <xdr:sp>
      <xdr:nvSpPr>
        <xdr:cNvPr id="474" name="Text Box 14"/>
        <xdr:cNvSpPr txBox="1"/>
      </xdr:nvSpPr>
      <xdr:spPr>
        <a:xfrm>
          <a:off x="12059920" y="184851675"/>
          <a:ext cx="147320" cy="43434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7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7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7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7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7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8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8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8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8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48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48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8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8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8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8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49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00" name="Text Box 14"/>
        <xdr:cNvSpPr txBox="1"/>
      </xdr:nvSpPr>
      <xdr:spPr>
        <a:xfrm>
          <a:off x="12059920"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0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1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1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1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1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1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15" name="Text Box 14"/>
        <xdr:cNvSpPr txBox="1"/>
      </xdr:nvSpPr>
      <xdr:spPr>
        <a:xfrm>
          <a:off x="13347065"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1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1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1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1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2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2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2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2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2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2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26" name="Text Box 14"/>
        <xdr:cNvSpPr txBox="1"/>
      </xdr:nvSpPr>
      <xdr:spPr>
        <a:xfrm>
          <a:off x="12059920" y="184851675"/>
          <a:ext cx="147320"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27"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28"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29"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30"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31"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32"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33"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34"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35"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36"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37" name="Text Box 14"/>
        <xdr:cNvSpPr txBox="1"/>
      </xdr:nvSpPr>
      <xdr:spPr>
        <a:xfrm>
          <a:off x="13347065" y="184851675"/>
          <a:ext cx="145415"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3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39"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40"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41"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42"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43"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44"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45"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46"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47"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48"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4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5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6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6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6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563" name="Text Box 14"/>
        <xdr:cNvSpPr txBox="1"/>
      </xdr:nvSpPr>
      <xdr:spPr>
        <a:xfrm>
          <a:off x="12059920"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6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6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6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6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6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6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578" name="Text Box 14"/>
        <xdr:cNvSpPr txBox="1"/>
      </xdr:nvSpPr>
      <xdr:spPr>
        <a:xfrm>
          <a:off x="13347065"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7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8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8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8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8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8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8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8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8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58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589" name="Text Box 14"/>
        <xdr:cNvSpPr txBox="1"/>
      </xdr:nvSpPr>
      <xdr:spPr>
        <a:xfrm>
          <a:off x="12059920" y="184851675"/>
          <a:ext cx="147320"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90"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91"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92"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93"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94"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95"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96"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97"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598" name="Text Box 14"/>
        <xdr:cNvSpPr txBox="1"/>
      </xdr:nvSpPr>
      <xdr:spPr>
        <a:xfrm>
          <a:off x="13347065" y="184851675"/>
          <a:ext cx="145415" cy="602615"/>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720090</xdr:rowOff>
    </xdr:to>
    <xdr:sp>
      <xdr:nvSpPr>
        <xdr:cNvPr id="599" name="Text Box 14"/>
        <xdr:cNvSpPr txBox="1"/>
      </xdr:nvSpPr>
      <xdr:spPr>
        <a:xfrm>
          <a:off x="13347065" y="184851675"/>
          <a:ext cx="145415" cy="720090"/>
        </a:xfrm>
        <a:prstGeom prst="rect">
          <a:avLst/>
        </a:prstGeom>
        <a:noFill/>
        <a:ln w="9525">
          <a:noFill/>
        </a:ln>
      </xdr:spPr>
    </xdr:sp>
    <xdr:clientData/>
  </xdr:twoCellAnchor>
  <xdr:twoCellAnchor editAs="oneCell">
    <xdr:from>
      <xdr:col>10</xdr:col>
      <xdr:colOff>539750</xdr:colOff>
      <xdr:row>232</xdr:row>
      <xdr:rowOff>0</xdr:rowOff>
    </xdr:from>
    <xdr:to>
      <xdr:col>10</xdr:col>
      <xdr:colOff>685165</xdr:colOff>
      <xdr:row>232</xdr:row>
      <xdr:rowOff>602615</xdr:rowOff>
    </xdr:to>
    <xdr:sp>
      <xdr:nvSpPr>
        <xdr:cNvPr id="600" name="Text Box 14"/>
        <xdr:cNvSpPr txBox="1"/>
      </xdr:nvSpPr>
      <xdr:spPr>
        <a:xfrm>
          <a:off x="13347065" y="184851675"/>
          <a:ext cx="145415"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0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02"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03"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04"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05"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06"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07"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08"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09"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720090</xdr:rowOff>
    </xdr:to>
    <xdr:sp>
      <xdr:nvSpPr>
        <xdr:cNvPr id="610" name="Text Box 14"/>
        <xdr:cNvSpPr txBox="1"/>
      </xdr:nvSpPr>
      <xdr:spPr>
        <a:xfrm>
          <a:off x="12059920" y="184851675"/>
          <a:ext cx="147320" cy="720090"/>
        </a:xfrm>
        <a:prstGeom prst="rect">
          <a:avLst/>
        </a:prstGeom>
        <a:noFill/>
        <a:ln w="9525">
          <a:noFill/>
        </a:ln>
      </xdr:spPr>
    </xdr:sp>
    <xdr:clientData/>
  </xdr:twoCellAnchor>
  <xdr:twoCellAnchor editAs="oneCell">
    <xdr:from>
      <xdr:col>9</xdr:col>
      <xdr:colOff>601980</xdr:colOff>
      <xdr:row>232</xdr:row>
      <xdr:rowOff>0</xdr:rowOff>
    </xdr:from>
    <xdr:to>
      <xdr:col>9</xdr:col>
      <xdr:colOff>749300</xdr:colOff>
      <xdr:row>232</xdr:row>
      <xdr:rowOff>602615</xdr:rowOff>
    </xdr:to>
    <xdr:sp>
      <xdr:nvSpPr>
        <xdr:cNvPr id="611" name="Text Box 14"/>
        <xdr:cNvSpPr txBox="1"/>
      </xdr:nvSpPr>
      <xdr:spPr>
        <a:xfrm>
          <a:off x="12059920" y="184851675"/>
          <a:ext cx="147320" cy="602615"/>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6"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7"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8"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19"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20"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21"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22"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23"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24"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25" name="Text Box 14"/>
        <xdr:cNvSpPr txBox="1"/>
      </xdr:nvSpPr>
      <xdr:spPr>
        <a:xfrm>
          <a:off x="12059920" y="184851675"/>
          <a:ext cx="66040" cy="872490"/>
        </a:xfrm>
        <a:prstGeom prst="rect">
          <a:avLst/>
        </a:prstGeom>
        <a:noFill/>
        <a:ln w="9525">
          <a:noFill/>
        </a:ln>
      </xdr:spPr>
    </xdr:sp>
    <xdr:clientData/>
  </xdr:twoCellAnchor>
  <xdr:twoCellAnchor editAs="oneCell">
    <xdr:from>
      <xdr:col>9</xdr:col>
      <xdr:colOff>601980</xdr:colOff>
      <xdr:row>232</xdr:row>
      <xdr:rowOff>0</xdr:rowOff>
    </xdr:from>
    <xdr:to>
      <xdr:col>9</xdr:col>
      <xdr:colOff>668020</xdr:colOff>
      <xdr:row>233</xdr:row>
      <xdr:rowOff>135890</xdr:rowOff>
    </xdr:to>
    <xdr:sp>
      <xdr:nvSpPr>
        <xdr:cNvPr id="626" name="Text Box 14"/>
        <xdr:cNvSpPr txBox="1"/>
      </xdr:nvSpPr>
      <xdr:spPr>
        <a:xfrm>
          <a:off x="12059920"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2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2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2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1"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2"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3"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4"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5"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6"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7"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8"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39"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40" name="Text Box 14"/>
        <xdr:cNvSpPr txBox="1"/>
      </xdr:nvSpPr>
      <xdr:spPr>
        <a:xfrm>
          <a:off x="13347065" y="184851675"/>
          <a:ext cx="66040" cy="872490"/>
        </a:xfrm>
        <a:prstGeom prst="rect">
          <a:avLst/>
        </a:prstGeom>
        <a:noFill/>
        <a:ln w="9525">
          <a:noFill/>
        </a:ln>
      </xdr:spPr>
    </xdr:sp>
    <xdr:clientData/>
  </xdr:twoCellAnchor>
  <xdr:twoCellAnchor editAs="oneCell">
    <xdr:from>
      <xdr:col>10</xdr:col>
      <xdr:colOff>539750</xdr:colOff>
      <xdr:row>232</xdr:row>
      <xdr:rowOff>0</xdr:rowOff>
    </xdr:from>
    <xdr:to>
      <xdr:col>10</xdr:col>
      <xdr:colOff>605790</xdr:colOff>
      <xdr:row>233</xdr:row>
      <xdr:rowOff>135890</xdr:rowOff>
    </xdr:to>
    <xdr:sp>
      <xdr:nvSpPr>
        <xdr:cNvPr id="641" name="Text Box 14"/>
        <xdr:cNvSpPr txBox="1"/>
      </xdr:nvSpPr>
      <xdr:spPr>
        <a:xfrm>
          <a:off x="13347065"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2"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3"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4"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5"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6"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7"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8"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49"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50"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51"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52"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653"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5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55"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5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57"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58"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59"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6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61"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62"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63"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6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6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6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6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6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6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7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8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81"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82"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83"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8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85"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8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87"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88"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689"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69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69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0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0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0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0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0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0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0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07"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08"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09"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1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11"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12"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13"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1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15"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1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1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1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1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2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3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3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2"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3"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4"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5"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6"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7"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8"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39"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40"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41"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42"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434340</xdr:rowOff>
    </xdr:to>
    <xdr:sp>
      <xdr:nvSpPr>
        <xdr:cNvPr id="743" name="Text Box 14"/>
        <xdr:cNvSpPr txBox="1"/>
      </xdr:nvSpPr>
      <xdr:spPr>
        <a:xfrm>
          <a:off x="11997690" y="184851675"/>
          <a:ext cx="145415" cy="43434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4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45"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4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47"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48"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49"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5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51"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52"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53"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5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5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5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5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5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5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6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7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71"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72"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73"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7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75"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7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77"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78"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79"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8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8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9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9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9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9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9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79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9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97"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798"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799"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800"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801"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802"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803"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804"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720090</xdr:rowOff>
    </xdr:to>
    <xdr:sp>
      <xdr:nvSpPr>
        <xdr:cNvPr id="805" name="Text Box 14"/>
        <xdr:cNvSpPr txBox="1"/>
      </xdr:nvSpPr>
      <xdr:spPr>
        <a:xfrm>
          <a:off x="11997690" y="184851675"/>
          <a:ext cx="145415" cy="720090"/>
        </a:xfrm>
        <a:prstGeom prst="rect">
          <a:avLst/>
        </a:prstGeom>
        <a:noFill/>
        <a:ln w="9525">
          <a:noFill/>
        </a:ln>
      </xdr:spPr>
    </xdr:sp>
    <xdr:clientData/>
  </xdr:twoCellAnchor>
  <xdr:twoCellAnchor editAs="oneCell">
    <xdr:from>
      <xdr:col>9</xdr:col>
      <xdr:colOff>539750</xdr:colOff>
      <xdr:row>232</xdr:row>
      <xdr:rowOff>0</xdr:rowOff>
    </xdr:from>
    <xdr:to>
      <xdr:col>9</xdr:col>
      <xdr:colOff>685165</xdr:colOff>
      <xdr:row>232</xdr:row>
      <xdr:rowOff>602615</xdr:rowOff>
    </xdr:to>
    <xdr:sp>
      <xdr:nvSpPr>
        <xdr:cNvPr id="806" name="Text Box 14"/>
        <xdr:cNvSpPr txBox="1"/>
      </xdr:nvSpPr>
      <xdr:spPr>
        <a:xfrm>
          <a:off x="11997690" y="184851675"/>
          <a:ext cx="145415" cy="602615"/>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0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0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0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1"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2"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3"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4"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5"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6"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7"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8"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19"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20" name="Text Box 14"/>
        <xdr:cNvSpPr txBox="1"/>
      </xdr:nvSpPr>
      <xdr:spPr>
        <a:xfrm>
          <a:off x="11997690" y="184851675"/>
          <a:ext cx="66040" cy="872490"/>
        </a:xfrm>
        <a:prstGeom prst="rect">
          <a:avLst/>
        </a:prstGeom>
        <a:noFill/>
        <a:ln w="9525">
          <a:noFill/>
        </a:ln>
      </xdr:spPr>
    </xdr:sp>
    <xdr:clientData/>
  </xdr:twoCellAnchor>
  <xdr:twoCellAnchor editAs="oneCell">
    <xdr:from>
      <xdr:col>9</xdr:col>
      <xdr:colOff>539750</xdr:colOff>
      <xdr:row>232</xdr:row>
      <xdr:rowOff>0</xdr:rowOff>
    </xdr:from>
    <xdr:to>
      <xdr:col>9</xdr:col>
      <xdr:colOff>605790</xdr:colOff>
      <xdr:row>233</xdr:row>
      <xdr:rowOff>135890</xdr:rowOff>
    </xdr:to>
    <xdr:sp>
      <xdr:nvSpPr>
        <xdr:cNvPr id="821" name="Text Box 14"/>
        <xdr:cNvSpPr txBox="1"/>
      </xdr:nvSpPr>
      <xdr:spPr>
        <a:xfrm>
          <a:off x="11997690" y="184851675"/>
          <a:ext cx="66040" cy="87249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workbookViewId="0">
      <selection activeCell="A1" sqref="A1:M1"/>
    </sheetView>
  </sheetViews>
  <sheetFormatPr defaultColWidth="8.89166666666667" defaultRowHeight="13.5"/>
  <cols>
    <col min="1" max="1" width="5.775" style="160" customWidth="1"/>
    <col min="2" max="2" width="27.75" style="161" customWidth="1"/>
    <col min="3" max="3" width="9.375" style="160" customWidth="1"/>
    <col min="4" max="4" width="15.6" style="160" customWidth="1"/>
    <col min="5" max="9" width="7.625" style="160" customWidth="1"/>
    <col min="10" max="13" width="8.375" style="160" customWidth="1"/>
    <col min="14" max="16384" width="8.89166666666667" style="160"/>
  </cols>
  <sheetData>
    <row r="1" ht="27" spans="1:13">
      <c r="A1" s="162" t="s">
        <v>0</v>
      </c>
      <c r="B1" s="163"/>
      <c r="C1" s="162"/>
      <c r="D1" s="162"/>
      <c r="E1" s="162"/>
      <c r="F1" s="162"/>
      <c r="G1" s="162"/>
      <c r="H1" s="162"/>
      <c r="I1" s="162"/>
      <c r="J1" s="162"/>
      <c r="K1" s="162"/>
      <c r="L1" s="162"/>
      <c r="M1" s="162"/>
    </row>
    <row r="2" ht="30" customHeight="1" spans="1:13">
      <c r="A2" s="164" t="s">
        <v>1</v>
      </c>
      <c r="B2" s="165" t="s">
        <v>2</v>
      </c>
      <c r="C2" s="63" t="s">
        <v>3</v>
      </c>
      <c r="D2" s="63" t="s">
        <v>4</v>
      </c>
      <c r="E2" s="63"/>
      <c r="F2" s="63"/>
      <c r="G2" s="63"/>
      <c r="H2" s="63"/>
      <c r="I2" s="63"/>
      <c r="J2" s="63"/>
      <c r="K2" s="63"/>
      <c r="L2" s="63"/>
      <c r="M2" s="63"/>
    </row>
    <row r="3" ht="38" customHeight="1" spans="1:13">
      <c r="A3" s="166"/>
      <c r="B3" s="165"/>
      <c r="C3" s="63"/>
      <c r="D3" s="63" t="s">
        <v>5</v>
      </c>
      <c r="E3" s="63" t="s">
        <v>6</v>
      </c>
      <c r="F3" s="63" t="s">
        <v>7</v>
      </c>
      <c r="G3" s="63" t="s">
        <v>8</v>
      </c>
      <c r="H3" s="63" t="s">
        <v>9</v>
      </c>
      <c r="I3" s="63" t="s">
        <v>10</v>
      </c>
      <c r="J3" s="63" t="s">
        <v>11</v>
      </c>
      <c r="K3" s="63" t="s">
        <v>12</v>
      </c>
      <c r="L3" s="63" t="s">
        <v>13</v>
      </c>
      <c r="M3" s="63" t="s">
        <v>14</v>
      </c>
    </row>
    <row r="4" ht="38" customHeight="1" spans="1:13">
      <c r="A4" s="166"/>
      <c r="B4" s="165" t="s">
        <v>15</v>
      </c>
      <c r="C4" s="63">
        <f t="shared" ref="C4:F4" si="0">C5+C11+C12+C16+C17+C18+C19+C22+C25+C29+C30</f>
        <v>420</v>
      </c>
      <c r="D4" s="63">
        <f t="shared" si="0"/>
        <v>134779.62</v>
      </c>
      <c r="E4" s="63">
        <f t="shared" si="0"/>
        <v>62090.82</v>
      </c>
      <c r="F4" s="63">
        <f t="shared" si="0"/>
        <v>61416</v>
      </c>
      <c r="G4" s="63"/>
      <c r="H4" s="63"/>
      <c r="I4" s="63"/>
      <c r="J4" s="63">
        <f t="shared" ref="J4:M4" si="1">J5+J11+J12+J16+J17+J18+J19+J22+J25+J29+J30</f>
        <v>10657</v>
      </c>
      <c r="K4" s="63">
        <f t="shared" si="1"/>
        <v>300</v>
      </c>
      <c r="L4" s="63">
        <f t="shared" si="1"/>
        <v>0</v>
      </c>
      <c r="M4" s="63">
        <f t="shared" si="1"/>
        <v>315.8</v>
      </c>
    </row>
    <row r="5" ht="33" customHeight="1" spans="1:13">
      <c r="A5" s="167"/>
      <c r="B5" s="168" t="s">
        <v>16</v>
      </c>
      <c r="C5" s="167">
        <v>262</v>
      </c>
      <c r="D5" s="167">
        <v>53606.22</v>
      </c>
      <c r="E5" s="167">
        <v>34159.12</v>
      </c>
      <c r="F5" s="167">
        <v>8174.3</v>
      </c>
      <c r="G5" s="167"/>
      <c r="H5" s="167"/>
      <c r="I5" s="167"/>
      <c r="J5" s="167">
        <v>10657</v>
      </c>
      <c r="K5" s="167">
        <v>300</v>
      </c>
      <c r="L5" s="167">
        <v>0</v>
      </c>
      <c r="M5" s="167">
        <v>315.8</v>
      </c>
    </row>
    <row r="6" ht="33" customHeight="1" spans="1:13">
      <c r="A6" s="167"/>
      <c r="B6" s="168" t="s">
        <v>17</v>
      </c>
      <c r="C6" s="167">
        <v>164</v>
      </c>
      <c r="D6" s="167">
        <v>38280.62</v>
      </c>
      <c r="E6" s="167">
        <v>24255.82</v>
      </c>
      <c r="F6" s="167">
        <v>2790</v>
      </c>
      <c r="G6" s="167"/>
      <c r="H6" s="167"/>
      <c r="I6" s="167"/>
      <c r="J6" s="167">
        <v>10657</v>
      </c>
      <c r="K6" s="167">
        <v>300</v>
      </c>
      <c r="L6" s="167">
        <v>0</v>
      </c>
      <c r="M6" s="167">
        <v>277.8</v>
      </c>
    </row>
    <row r="7" ht="33" customHeight="1" spans="1:13">
      <c r="A7" s="167"/>
      <c r="B7" s="168" t="s">
        <v>18</v>
      </c>
      <c r="C7" s="167">
        <v>2</v>
      </c>
      <c r="D7" s="167">
        <v>611</v>
      </c>
      <c r="E7" s="167">
        <v>611</v>
      </c>
      <c r="F7" s="167">
        <v>0</v>
      </c>
      <c r="G7" s="167"/>
      <c r="H7" s="167"/>
      <c r="I7" s="167"/>
      <c r="J7" s="167"/>
      <c r="K7" s="167"/>
      <c r="L7" s="167"/>
      <c r="M7" s="167"/>
    </row>
    <row r="8" ht="33" customHeight="1" spans="1:13">
      <c r="A8" s="167"/>
      <c r="B8" s="168" t="s">
        <v>19</v>
      </c>
      <c r="C8" s="167">
        <v>8</v>
      </c>
      <c r="D8" s="167">
        <v>1704.3</v>
      </c>
      <c r="E8" s="167">
        <v>0</v>
      </c>
      <c r="F8" s="167">
        <v>1704.3</v>
      </c>
      <c r="G8" s="167"/>
      <c r="H8" s="167"/>
      <c r="I8" s="167"/>
      <c r="J8" s="167"/>
      <c r="K8" s="167"/>
      <c r="L8" s="167"/>
      <c r="M8" s="167"/>
    </row>
    <row r="9" ht="33" customHeight="1" spans="1:13">
      <c r="A9" s="167"/>
      <c r="B9" s="168" t="s">
        <v>20</v>
      </c>
      <c r="C9" s="167">
        <v>76</v>
      </c>
      <c r="D9" s="167">
        <v>7716.7</v>
      </c>
      <c r="E9" s="167">
        <v>7716.7</v>
      </c>
      <c r="F9" s="167">
        <v>0</v>
      </c>
      <c r="G9" s="167"/>
      <c r="H9" s="167"/>
      <c r="I9" s="167"/>
      <c r="J9" s="167"/>
      <c r="K9" s="167"/>
      <c r="L9" s="167"/>
      <c r="M9" s="167"/>
    </row>
    <row r="10" ht="33" customHeight="1" spans="1:13">
      <c r="A10" s="167"/>
      <c r="B10" s="168" t="s">
        <v>21</v>
      </c>
      <c r="C10" s="167">
        <v>12</v>
      </c>
      <c r="D10" s="167">
        <v>5293.6</v>
      </c>
      <c r="E10" s="167">
        <v>1575.6</v>
      </c>
      <c r="F10" s="167">
        <v>3680</v>
      </c>
      <c r="G10" s="167"/>
      <c r="H10" s="167"/>
      <c r="I10" s="167"/>
      <c r="J10" s="167"/>
      <c r="K10" s="167"/>
      <c r="L10" s="167"/>
      <c r="M10" s="167"/>
    </row>
    <row r="11" ht="33" customHeight="1" spans="1:13">
      <c r="A11" s="167"/>
      <c r="B11" s="168" t="s">
        <v>22</v>
      </c>
      <c r="C11" s="167">
        <v>3</v>
      </c>
      <c r="D11" s="167">
        <v>4200</v>
      </c>
      <c r="E11" s="167">
        <v>2800</v>
      </c>
      <c r="F11" s="167">
        <v>1400</v>
      </c>
      <c r="G11" s="167"/>
      <c r="H11" s="167"/>
      <c r="I11" s="167"/>
      <c r="J11" s="167"/>
      <c r="K11" s="167"/>
      <c r="L11" s="167"/>
      <c r="M11" s="167"/>
    </row>
    <row r="12" ht="33" customHeight="1" spans="1:13">
      <c r="A12" s="167"/>
      <c r="B12" s="168" t="s">
        <v>23</v>
      </c>
      <c r="C12" s="167">
        <v>18</v>
      </c>
      <c r="D12" s="167">
        <v>7618.5515</v>
      </c>
      <c r="E12" s="167">
        <v>5772.0215</v>
      </c>
      <c r="F12" s="167">
        <v>1846.53</v>
      </c>
      <c r="G12" s="167"/>
      <c r="H12" s="167"/>
      <c r="I12" s="167"/>
      <c r="J12" s="167"/>
      <c r="K12" s="167"/>
      <c r="L12" s="167"/>
      <c r="M12" s="167"/>
    </row>
    <row r="13" ht="33" customHeight="1" spans="1:13">
      <c r="A13" s="167"/>
      <c r="B13" s="168" t="s">
        <v>24</v>
      </c>
      <c r="C13" s="167">
        <v>8</v>
      </c>
      <c r="D13" s="167">
        <v>910</v>
      </c>
      <c r="E13" s="167">
        <v>870</v>
      </c>
      <c r="F13" s="167">
        <v>40</v>
      </c>
      <c r="G13" s="167"/>
      <c r="H13" s="167"/>
      <c r="I13" s="167"/>
      <c r="J13" s="167"/>
      <c r="K13" s="167"/>
      <c r="L13" s="167"/>
      <c r="M13" s="167"/>
    </row>
    <row r="14" ht="33" customHeight="1" spans="1:13">
      <c r="A14" s="167"/>
      <c r="B14" s="168" t="s">
        <v>25</v>
      </c>
      <c r="C14" s="167">
        <v>9</v>
      </c>
      <c r="D14" s="167">
        <v>2953.56</v>
      </c>
      <c r="E14" s="167">
        <v>1147.03</v>
      </c>
      <c r="F14" s="167">
        <v>1806.53</v>
      </c>
      <c r="G14" s="167"/>
      <c r="H14" s="167"/>
      <c r="I14" s="167"/>
      <c r="J14" s="167"/>
      <c r="K14" s="167"/>
      <c r="L14" s="167"/>
      <c r="M14" s="167"/>
    </row>
    <row r="15" ht="33" customHeight="1" spans="1:13">
      <c r="A15" s="167"/>
      <c r="B15" s="168" t="s">
        <v>26</v>
      </c>
      <c r="C15" s="167">
        <v>1</v>
      </c>
      <c r="D15" s="167">
        <v>3754.9915</v>
      </c>
      <c r="E15" s="167">
        <v>3754.9915</v>
      </c>
      <c r="F15" s="167">
        <v>0</v>
      </c>
      <c r="G15" s="167"/>
      <c r="H15" s="167"/>
      <c r="I15" s="167"/>
      <c r="J15" s="167"/>
      <c r="K15" s="167"/>
      <c r="L15" s="167"/>
      <c r="M15" s="167"/>
    </row>
    <row r="16" ht="33" customHeight="1" spans="1:13">
      <c r="A16" s="167"/>
      <c r="B16" s="168" t="s">
        <v>27</v>
      </c>
      <c r="C16" s="167">
        <v>1</v>
      </c>
      <c r="D16" s="167">
        <v>4098.84</v>
      </c>
      <c r="E16" s="167">
        <v>3500</v>
      </c>
      <c r="F16" s="167">
        <v>598.84</v>
      </c>
      <c r="G16" s="167"/>
      <c r="H16" s="167"/>
      <c r="I16" s="167"/>
      <c r="J16" s="167"/>
      <c r="K16" s="167"/>
      <c r="L16" s="167"/>
      <c r="M16" s="167"/>
    </row>
    <row r="17" ht="33" customHeight="1" spans="1:13">
      <c r="A17" s="167"/>
      <c r="B17" s="168" t="s">
        <v>28</v>
      </c>
      <c r="C17" s="167">
        <v>1</v>
      </c>
      <c r="D17" s="167">
        <v>1800</v>
      </c>
      <c r="E17" s="167">
        <v>1644.6</v>
      </c>
      <c r="F17" s="167">
        <v>155.4</v>
      </c>
      <c r="G17" s="167"/>
      <c r="H17" s="167"/>
      <c r="I17" s="167"/>
      <c r="J17" s="167"/>
      <c r="K17" s="167"/>
      <c r="L17" s="167"/>
      <c r="M17" s="167"/>
    </row>
    <row r="18" ht="33" customHeight="1" spans="1:13">
      <c r="A18" s="167"/>
      <c r="B18" s="168" t="s">
        <v>29</v>
      </c>
      <c r="C18" s="167">
        <v>1</v>
      </c>
      <c r="D18" s="167">
        <v>525</v>
      </c>
      <c r="E18" s="167">
        <v>115.18</v>
      </c>
      <c r="F18" s="167">
        <v>409.82</v>
      </c>
      <c r="G18" s="167"/>
      <c r="H18" s="167"/>
      <c r="I18" s="167"/>
      <c r="J18" s="167"/>
      <c r="K18" s="167"/>
      <c r="L18" s="167"/>
      <c r="M18" s="167"/>
    </row>
    <row r="19" ht="33" customHeight="1" spans="1:13">
      <c r="A19" s="167"/>
      <c r="B19" s="168" t="s">
        <v>30</v>
      </c>
      <c r="C19" s="167">
        <v>3</v>
      </c>
      <c r="D19" s="167">
        <v>3067.8085</v>
      </c>
      <c r="E19" s="167">
        <v>3067.8085</v>
      </c>
      <c r="F19" s="167">
        <v>0</v>
      </c>
      <c r="G19" s="167"/>
      <c r="H19" s="167"/>
      <c r="I19" s="167"/>
      <c r="J19" s="167"/>
      <c r="K19" s="167"/>
      <c r="L19" s="167"/>
      <c r="M19" s="167"/>
    </row>
    <row r="20" ht="33" customHeight="1" spans="1:13">
      <c r="A20" s="167"/>
      <c r="B20" s="168" t="s">
        <v>31</v>
      </c>
      <c r="C20" s="167">
        <v>2</v>
      </c>
      <c r="D20" s="167">
        <v>2567.8085</v>
      </c>
      <c r="E20" s="167">
        <v>2567.8085</v>
      </c>
      <c r="F20" s="167">
        <v>0</v>
      </c>
      <c r="G20" s="167"/>
      <c r="H20" s="167"/>
      <c r="I20" s="167"/>
      <c r="J20" s="167"/>
      <c r="K20" s="167"/>
      <c r="L20" s="167"/>
      <c r="M20" s="167"/>
    </row>
    <row r="21" ht="33" customHeight="1" spans="1:13">
      <c r="A21" s="167"/>
      <c r="B21" s="168" t="s">
        <v>32</v>
      </c>
      <c r="C21" s="167">
        <v>1</v>
      </c>
      <c r="D21" s="167">
        <v>500</v>
      </c>
      <c r="E21" s="167">
        <v>500</v>
      </c>
      <c r="F21" s="167">
        <v>0</v>
      </c>
      <c r="G21" s="167"/>
      <c r="H21" s="167"/>
      <c r="I21" s="167"/>
      <c r="J21" s="167"/>
      <c r="K21" s="167"/>
      <c r="L21" s="167"/>
      <c r="M21" s="167"/>
    </row>
    <row r="22" ht="33" customHeight="1" spans="1:13">
      <c r="A22" s="167"/>
      <c r="B22" s="168" t="s">
        <v>33</v>
      </c>
      <c r="C22" s="167">
        <v>70</v>
      </c>
      <c r="D22" s="167">
        <v>13762.47</v>
      </c>
      <c r="E22" s="167">
        <v>6692.4</v>
      </c>
      <c r="F22" s="167">
        <v>7070.07</v>
      </c>
      <c r="G22" s="167"/>
      <c r="H22" s="167"/>
      <c r="I22" s="167"/>
      <c r="J22" s="167"/>
      <c r="K22" s="167"/>
      <c r="L22" s="167"/>
      <c r="M22" s="167"/>
    </row>
    <row r="23" ht="33" customHeight="1" spans="1:13">
      <c r="A23" s="167"/>
      <c r="B23" s="168" t="s">
        <v>34</v>
      </c>
      <c r="C23" s="167">
        <v>22</v>
      </c>
      <c r="D23" s="167">
        <v>8968.97</v>
      </c>
      <c r="E23" s="167">
        <v>1898.9</v>
      </c>
      <c r="F23" s="167">
        <v>7070.07</v>
      </c>
      <c r="G23" s="167"/>
      <c r="H23" s="167"/>
      <c r="I23" s="167"/>
      <c r="J23" s="167"/>
      <c r="K23" s="167"/>
      <c r="L23" s="167"/>
      <c r="M23" s="167"/>
    </row>
    <row r="24" ht="33" customHeight="1" spans="1:13">
      <c r="A24" s="167"/>
      <c r="B24" s="168" t="s">
        <v>35</v>
      </c>
      <c r="C24" s="167">
        <v>48</v>
      </c>
      <c r="D24" s="167">
        <v>4793.5</v>
      </c>
      <c r="E24" s="167">
        <v>4793.5</v>
      </c>
      <c r="F24" s="167">
        <v>0</v>
      </c>
      <c r="G24" s="167"/>
      <c r="H24" s="167"/>
      <c r="I24" s="167"/>
      <c r="J24" s="167"/>
      <c r="K24" s="167"/>
      <c r="L24" s="167"/>
      <c r="M24" s="167"/>
    </row>
    <row r="25" ht="33" customHeight="1" spans="1:13">
      <c r="A25" s="167"/>
      <c r="B25" s="168" t="s">
        <v>36</v>
      </c>
      <c r="C25" s="167">
        <v>58</v>
      </c>
      <c r="D25" s="167">
        <v>16170.03</v>
      </c>
      <c r="E25" s="167">
        <v>3422.69</v>
      </c>
      <c r="F25" s="167">
        <v>12747.34</v>
      </c>
      <c r="G25" s="167"/>
      <c r="H25" s="167"/>
      <c r="I25" s="167"/>
      <c r="J25" s="167"/>
      <c r="K25" s="167"/>
      <c r="L25" s="167"/>
      <c r="M25" s="167"/>
    </row>
    <row r="26" ht="33" customHeight="1" spans="1:13">
      <c r="A26" s="167"/>
      <c r="B26" s="168" t="s">
        <v>37</v>
      </c>
      <c r="C26" s="167">
        <v>25</v>
      </c>
      <c r="D26" s="167">
        <v>2058.03</v>
      </c>
      <c r="E26" s="167">
        <v>1707.69</v>
      </c>
      <c r="F26" s="167">
        <v>350.34</v>
      </c>
      <c r="G26" s="167"/>
      <c r="H26" s="167"/>
      <c r="I26" s="167"/>
      <c r="J26" s="167"/>
      <c r="K26" s="167"/>
      <c r="L26" s="167"/>
      <c r="M26" s="167"/>
    </row>
    <row r="27" ht="33" customHeight="1" spans="1:13">
      <c r="A27" s="167"/>
      <c r="B27" s="168" t="s">
        <v>38</v>
      </c>
      <c r="C27" s="167">
        <v>15</v>
      </c>
      <c r="D27" s="167">
        <v>2259</v>
      </c>
      <c r="E27" s="167">
        <v>1715</v>
      </c>
      <c r="F27" s="167">
        <v>544</v>
      </c>
      <c r="G27" s="167"/>
      <c r="H27" s="167"/>
      <c r="I27" s="167"/>
      <c r="J27" s="167"/>
      <c r="K27" s="167"/>
      <c r="L27" s="167"/>
      <c r="M27" s="167"/>
    </row>
    <row r="28" ht="33" customHeight="1" spans="1:13">
      <c r="A28" s="167"/>
      <c r="B28" s="168" t="s">
        <v>39</v>
      </c>
      <c r="C28" s="167">
        <v>18</v>
      </c>
      <c r="D28" s="167">
        <v>11853</v>
      </c>
      <c r="E28" s="167"/>
      <c r="F28" s="167">
        <v>11853</v>
      </c>
      <c r="G28" s="167"/>
      <c r="H28" s="167"/>
      <c r="I28" s="167"/>
      <c r="J28" s="167"/>
      <c r="K28" s="167"/>
      <c r="L28" s="167"/>
      <c r="M28" s="167"/>
    </row>
    <row r="29" ht="33" customHeight="1" spans="1:13">
      <c r="A29" s="167"/>
      <c r="B29" s="168" t="s">
        <v>40</v>
      </c>
      <c r="C29" s="167">
        <v>1</v>
      </c>
      <c r="D29" s="167">
        <v>29013.7</v>
      </c>
      <c r="E29" s="167">
        <v>0</v>
      </c>
      <c r="F29" s="167">
        <v>29013.7</v>
      </c>
      <c r="G29" s="167"/>
      <c r="H29" s="167"/>
      <c r="I29" s="167"/>
      <c r="J29" s="167"/>
      <c r="K29" s="167"/>
      <c r="L29" s="167"/>
      <c r="M29" s="167"/>
    </row>
    <row r="30" ht="33" customHeight="1" spans="1:13">
      <c r="A30" s="167"/>
      <c r="B30" s="168" t="s">
        <v>41</v>
      </c>
      <c r="C30" s="167">
        <v>2</v>
      </c>
      <c r="D30" s="167">
        <v>917</v>
      </c>
      <c r="E30" s="167">
        <v>917</v>
      </c>
      <c r="F30" s="167">
        <v>0</v>
      </c>
      <c r="G30" s="167"/>
      <c r="H30" s="167"/>
      <c r="I30" s="167"/>
      <c r="J30" s="167"/>
      <c r="K30" s="167"/>
      <c r="L30" s="167"/>
      <c r="M30" s="167"/>
    </row>
  </sheetData>
  <mergeCells count="5">
    <mergeCell ref="A1:M1"/>
    <mergeCell ref="D2:M2"/>
    <mergeCell ref="A2:A3"/>
    <mergeCell ref="B2:B3"/>
    <mergeCell ref="C2:C3"/>
  </mergeCells>
  <pageMargins left="0.629861111111111" right="0.511805555555556" top="0.747916666666667" bottom="0.66875" header="0.5" footer="0.708333333333333"/>
  <pageSetup paperSize="9" scale="90"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57"/>
  <sheetViews>
    <sheetView tabSelected="1" zoomScale="90" zoomScaleNormal="90" workbookViewId="0">
      <pane xSplit="3" ySplit="5" topLeftCell="H6" activePane="bottomRight" state="frozen"/>
      <selection/>
      <selection pane="topRight"/>
      <selection pane="bottomLeft"/>
      <selection pane="bottomRight" activeCell="A2" sqref="A2:AE2"/>
    </sheetView>
  </sheetViews>
  <sheetFormatPr defaultColWidth="8" defaultRowHeight="13.5"/>
  <cols>
    <col min="1" max="1" width="8" style="2"/>
    <col min="2" max="2" width="37.0166666666667" style="2" customWidth="1"/>
    <col min="3" max="3" width="36.5583333333333" style="2" customWidth="1"/>
    <col min="4" max="4" width="7.6" style="2" customWidth="1"/>
    <col min="5" max="5" width="8" style="2" customWidth="1"/>
    <col min="6" max="6" width="7" style="2" customWidth="1"/>
    <col min="7" max="7" width="16.275" style="2" customWidth="1"/>
    <col min="8" max="8" width="16.8583333333333" style="2" customWidth="1"/>
    <col min="9" max="9" width="13.0583333333333" style="2" customWidth="1"/>
    <col min="10" max="10" width="17.7083333333333" style="2" customWidth="1"/>
    <col min="11" max="11" width="10.4583333333333" style="2" customWidth="1"/>
    <col min="12" max="12" width="9.6" style="2" customWidth="1"/>
    <col min="13" max="13" width="12.1833333333333" style="2" customWidth="1"/>
    <col min="14" max="15" width="9.6" style="2" customWidth="1"/>
    <col min="16" max="16" width="12.7083333333333" style="2" customWidth="1"/>
    <col min="17" max="17" width="7.3" style="2" customWidth="1"/>
    <col min="18" max="19" width="6.9" style="2" customWidth="1"/>
    <col min="20" max="20" width="6.8" style="2" customWidth="1"/>
    <col min="21" max="21" width="8.60833333333333" style="2" customWidth="1"/>
    <col min="22" max="22" width="7.91666666666667" style="2" customWidth="1"/>
    <col min="23" max="23" width="6" style="2" customWidth="1"/>
    <col min="24" max="24" width="5" style="2" customWidth="1"/>
    <col min="25" max="25" width="5.4" style="2" customWidth="1"/>
    <col min="26" max="26" width="5.6" style="2" customWidth="1"/>
    <col min="27" max="27" width="6.1" style="2" customWidth="1"/>
    <col min="28" max="28" width="7.35833333333333" style="2" customWidth="1"/>
    <col min="29" max="29" width="20.125" style="2" customWidth="1"/>
    <col min="30" max="30" width="28.375" style="2" customWidth="1"/>
    <col min="31" max="31" width="5.4" style="2" customWidth="1"/>
    <col min="32" max="16384" width="8" style="2"/>
  </cols>
  <sheetData>
    <row r="1" s="1" customFormat="1"/>
    <row r="2" s="1" customFormat="1" ht="33.75" spans="1:31">
      <c r="A2" s="5" t="s">
        <v>42</v>
      </c>
      <c r="B2" s="6"/>
      <c r="C2" s="6"/>
      <c r="D2" s="5"/>
      <c r="E2" s="5"/>
      <c r="F2" s="5"/>
      <c r="G2" s="5"/>
      <c r="H2" s="5"/>
      <c r="I2" s="5"/>
      <c r="J2" s="5"/>
      <c r="K2" s="5"/>
      <c r="L2" s="5"/>
      <c r="M2" s="5"/>
      <c r="N2" s="5"/>
      <c r="O2" s="5"/>
      <c r="P2" s="5"/>
      <c r="Q2" s="5"/>
      <c r="R2" s="5"/>
      <c r="S2" s="5"/>
      <c r="T2" s="5"/>
      <c r="U2" s="5"/>
      <c r="V2" s="5"/>
      <c r="W2" s="5"/>
      <c r="X2" s="5"/>
      <c r="Y2" s="5"/>
      <c r="Z2" s="5"/>
      <c r="AA2" s="5"/>
      <c r="AB2" s="5"/>
      <c r="AC2" s="6"/>
      <c r="AD2" s="6"/>
      <c r="AE2" s="5"/>
    </row>
    <row r="3" s="1" customFormat="1" ht="35" customHeight="1" spans="1:31">
      <c r="A3" s="7" t="s">
        <v>2</v>
      </c>
      <c r="B3" s="8" t="s">
        <v>43</v>
      </c>
      <c r="C3" s="8" t="s">
        <v>44</v>
      </c>
      <c r="D3" s="8" t="s">
        <v>45</v>
      </c>
      <c r="E3" s="8"/>
      <c r="F3" s="8" t="s">
        <v>46</v>
      </c>
      <c r="G3" s="8" t="s">
        <v>47</v>
      </c>
      <c r="H3" s="8" t="s">
        <v>48</v>
      </c>
      <c r="I3" s="8" t="s">
        <v>49</v>
      </c>
      <c r="J3" s="8" t="s">
        <v>4</v>
      </c>
      <c r="K3" s="8"/>
      <c r="L3" s="8"/>
      <c r="M3" s="8"/>
      <c r="N3" s="8"/>
      <c r="O3" s="8"/>
      <c r="P3" s="8"/>
      <c r="Q3" s="8"/>
      <c r="R3" s="8"/>
      <c r="S3" s="8"/>
      <c r="T3" s="8" t="s">
        <v>50</v>
      </c>
      <c r="U3" s="8" t="s">
        <v>51</v>
      </c>
      <c r="V3" s="8" t="s">
        <v>52</v>
      </c>
      <c r="W3" s="8" t="s">
        <v>53</v>
      </c>
      <c r="X3" s="8" t="s">
        <v>54</v>
      </c>
      <c r="Y3" s="8" t="s">
        <v>55</v>
      </c>
      <c r="Z3" s="8" t="s">
        <v>56</v>
      </c>
      <c r="AA3" s="8"/>
      <c r="AB3" s="8" t="s">
        <v>57</v>
      </c>
      <c r="AC3" s="8" t="s">
        <v>58</v>
      </c>
      <c r="AD3" s="8" t="s">
        <v>59</v>
      </c>
      <c r="AE3" s="8" t="s">
        <v>60</v>
      </c>
    </row>
    <row r="4" s="1" customFormat="1" ht="35" customHeight="1" spans="1:31">
      <c r="A4" s="7"/>
      <c r="B4" s="8"/>
      <c r="C4" s="8"/>
      <c r="D4" s="8" t="s">
        <v>61</v>
      </c>
      <c r="E4" s="8" t="s">
        <v>62</v>
      </c>
      <c r="F4" s="8"/>
      <c r="G4" s="8"/>
      <c r="H4" s="8"/>
      <c r="I4" s="8"/>
      <c r="J4" s="8" t="s">
        <v>15</v>
      </c>
      <c r="K4" s="8" t="s">
        <v>63</v>
      </c>
      <c r="L4" s="8"/>
      <c r="M4" s="8"/>
      <c r="N4" s="8"/>
      <c r="O4" s="8"/>
      <c r="P4" s="24" t="s">
        <v>64</v>
      </c>
      <c r="Q4" s="33" t="s">
        <v>65</v>
      </c>
      <c r="R4" s="8" t="s">
        <v>66</v>
      </c>
      <c r="S4" s="24" t="s">
        <v>67</v>
      </c>
      <c r="T4" s="8"/>
      <c r="U4" s="8"/>
      <c r="V4" s="8"/>
      <c r="W4" s="8"/>
      <c r="X4" s="8"/>
      <c r="Y4" s="8"/>
      <c r="Z4" s="8"/>
      <c r="AA4" s="8"/>
      <c r="AB4" s="8"/>
      <c r="AC4" s="8"/>
      <c r="AD4" s="8"/>
      <c r="AE4" s="8"/>
    </row>
    <row r="5" s="1" customFormat="1" ht="35" customHeight="1" spans="1:31">
      <c r="A5" s="7"/>
      <c r="B5" s="8"/>
      <c r="C5" s="8"/>
      <c r="D5" s="8"/>
      <c r="E5" s="8"/>
      <c r="F5" s="8"/>
      <c r="G5" s="8"/>
      <c r="H5" s="8"/>
      <c r="I5" s="8"/>
      <c r="J5" s="8"/>
      <c r="K5" s="25" t="s">
        <v>5</v>
      </c>
      <c r="L5" s="25" t="s">
        <v>68</v>
      </c>
      <c r="M5" s="25" t="s">
        <v>69</v>
      </c>
      <c r="N5" s="25" t="s">
        <v>70</v>
      </c>
      <c r="O5" s="25" t="s">
        <v>71</v>
      </c>
      <c r="P5" s="25"/>
      <c r="Q5" s="33"/>
      <c r="R5" s="8"/>
      <c r="S5" s="25"/>
      <c r="T5" s="8"/>
      <c r="U5" s="8"/>
      <c r="V5" s="8"/>
      <c r="W5" s="8"/>
      <c r="X5" s="8"/>
      <c r="Y5" s="8"/>
      <c r="Z5" s="8" t="s">
        <v>72</v>
      </c>
      <c r="AA5" s="8" t="s">
        <v>73</v>
      </c>
      <c r="AB5" s="8"/>
      <c r="AC5" s="8"/>
      <c r="AD5" s="8"/>
      <c r="AE5" s="8"/>
    </row>
    <row r="6" s="2" customFormat="1" ht="40" customHeight="1" spans="1:31">
      <c r="A6" s="9" t="s">
        <v>74</v>
      </c>
      <c r="B6" s="9"/>
      <c r="C6" s="10">
        <f>C7+C246+C250+C273+C275+C277+C279+C285+C377+C453+C455</f>
        <v>420</v>
      </c>
      <c r="D6" s="10"/>
      <c r="E6" s="10"/>
      <c r="F6" s="10"/>
      <c r="G6" s="10"/>
      <c r="H6" s="10"/>
      <c r="I6" s="10"/>
      <c r="J6" s="10">
        <f t="shared" ref="J6:S6" si="0">J7+J246+J250+J273+J275+J277+J279+J285+J377+J453+J455</f>
        <v>134779.623291</v>
      </c>
      <c r="K6" s="10">
        <f t="shared" si="0"/>
        <v>62126.003291</v>
      </c>
      <c r="L6" s="10">
        <f t="shared" si="0"/>
        <v>35458.87</v>
      </c>
      <c r="M6" s="10">
        <f t="shared" si="0"/>
        <v>12480.443291</v>
      </c>
      <c r="N6" s="10">
        <f t="shared" si="0"/>
        <v>2885.6</v>
      </c>
      <c r="O6" s="10">
        <f t="shared" si="0"/>
        <v>11367.39</v>
      </c>
      <c r="P6" s="10">
        <f t="shared" si="0"/>
        <v>61296</v>
      </c>
      <c r="Q6" s="10">
        <f t="shared" si="0"/>
        <v>10657</v>
      </c>
      <c r="R6" s="10">
        <f t="shared" si="0"/>
        <v>300</v>
      </c>
      <c r="S6" s="10">
        <f t="shared" si="0"/>
        <v>315.8</v>
      </c>
      <c r="T6" s="10"/>
      <c r="U6" s="34"/>
      <c r="V6" s="34"/>
      <c r="W6" s="34"/>
      <c r="X6" s="34"/>
      <c r="Y6" s="34"/>
      <c r="Z6" s="34"/>
      <c r="AA6" s="34"/>
      <c r="AB6" s="34"/>
      <c r="AC6" s="38"/>
      <c r="AD6" s="38"/>
      <c r="AE6" s="37"/>
    </row>
    <row r="7" s="2" customFormat="1" ht="40" customHeight="1" spans="1:31">
      <c r="A7" s="11" t="s">
        <v>16</v>
      </c>
      <c r="B7" s="11"/>
      <c r="C7" s="11">
        <f>C8+C163+C166+C175+C234</f>
        <v>233</v>
      </c>
      <c r="D7" s="11"/>
      <c r="E7" s="11"/>
      <c r="F7" s="11"/>
      <c r="G7" s="11"/>
      <c r="H7" s="11"/>
      <c r="I7" s="11"/>
      <c r="J7" s="11">
        <f t="shared" ref="D7:S7" si="1">J8+J163+J166+J175+J234</f>
        <v>52508.203291</v>
      </c>
      <c r="K7" s="11">
        <f t="shared" si="1"/>
        <v>33131.103291</v>
      </c>
      <c r="L7" s="11">
        <f t="shared" si="1"/>
        <v>22814.6985</v>
      </c>
      <c r="M7" s="11">
        <f t="shared" si="1"/>
        <v>6203.604791</v>
      </c>
      <c r="N7" s="11">
        <f t="shared" si="1"/>
        <v>415.6</v>
      </c>
      <c r="O7" s="11">
        <f t="shared" si="1"/>
        <v>3797.2</v>
      </c>
      <c r="P7" s="11">
        <f t="shared" si="1"/>
        <v>8104.3</v>
      </c>
      <c r="Q7" s="11">
        <f t="shared" si="1"/>
        <v>10657</v>
      </c>
      <c r="R7" s="11">
        <f t="shared" si="1"/>
        <v>300</v>
      </c>
      <c r="S7" s="11">
        <f t="shared" si="1"/>
        <v>315.8</v>
      </c>
      <c r="T7" s="35"/>
      <c r="U7" s="11"/>
      <c r="V7" s="11"/>
      <c r="W7" s="11"/>
      <c r="X7" s="11"/>
      <c r="Y7" s="11"/>
      <c r="Z7" s="11"/>
      <c r="AA7" s="11"/>
      <c r="AB7" s="11"/>
      <c r="AC7" s="11"/>
      <c r="AD7" s="11"/>
      <c r="AE7" s="37"/>
    </row>
    <row r="8" s="2" customFormat="1" ht="40" customHeight="1" spans="1:31">
      <c r="A8" s="12" t="s">
        <v>17</v>
      </c>
      <c r="B8" s="12"/>
      <c r="C8" s="12">
        <v>154</v>
      </c>
      <c r="D8" s="12"/>
      <c r="E8" s="12"/>
      <c r="F8" s="12"/>
      <c r="G8" s="12"/>
      <c r="H8" s="12"/>
      <c r="I8" s="12"/>
      <c r="J8" s="12">
        <f>SUM(J9:J162)</f>
        <v>38010.603291</v>
      </c>
      <c r="K8" s="12">
        <f t="shared" ref="K8:S8" si="2">SUM(K9:K162)</f>
        <v>24025.803291</v>
      </c>
      <c r="L8" s="12">
        <f t="shared" si="2"/>
        <v>17580.6985</v>
      </c>
      <c r="M8" s="12">
        <f t="shared" si="2"/>
        <v>5058.604791</v>
      </c>
      <c r="N8" s="12">
        <f t="shared" si="2"/>
        <v>0</v>
      </c>
      <c r="O8" s="12">
        <f t="shared" si="2"/>
        <v>1386.5</v>
      </c>
      <c r="P8" s="12">
        <f t="shared" si="2"/>
        <v>2750</v>
      </c>
      <c r="Q8" s="12">
        <f t="shared" si="2"/>
        <v>10657</v>
      </c>
      <c r="R8" s="12">
        <f t="shared" si="2"/>
        <v>300</v>
      </c>
      <c r="S8" s="12">
        <f t="shared" si="2"/>
        <v>277.8</v>
      </c>
      <c r="T8" s="36"/>
      <c r="U8" s="12"/>
      <c r="V8" s="12"/>
      <c r="W8" s="12"/>
      <c r="X8" s="12"/>
      <c r="Y8" s="12"/>
      <c r="Z8" s="12"/>
      <c r="AA8" s="12"/>
      <c r="AB8" s="12"/>
      <c r="AC8" s="12"/>
      <c r="AD8" s="12"/>
      <c r="AE8" s="37"/>
    </row>
    <row r="9" s="2" customFormat="1" ht="52" customHeight="1" spans="1:31">
      <c r="A9" s="13">
        <v>1</v>
      </c>
      <c r="B9" s="14" t="s">
        <v>75</v>
      </c>
      <c r="C9" s="14" t="s">
        <v>76</v>
      </c>
      <c r="D9" s="13" t="s">
        <v>77</v>
      </c>
      <c r="E9" s="13" t="s">
        <v>78</v>
      </c>
      <c r="F9" s="13" t="s">
        <v>79</v>
      </c>
      <c r="G9" s="13" t="s">
        <v>80</v>
      </c>
      <c r="H9" s="13" t="s">
        <v>81</v>
      </c>
      <c r="I9" s="13">
        <v>15929006663</v>
      </c>
      <c r="J9" s="13">
        <f>K9+P9+Q9+R9+S9</f>
        <v>20</v>
      </c>
      <c r="K9" s="13">
        <v>20</v>
      </c>
      <c r="L9" s="13">
        <v>20</v>
      </c>
      <c r="M9" s="13"/>
      <c r="N9" s="13"/>
      <c r="O9" s="13"/>
      <c r="P9" s="13"/>
      <c r="Q9" s="13"/>
      <c r="R9" s="13"/>
      <c r="S9" s="13"/>
      <c r="T9" s="13" t="s">
        <v>82</v>
      </c>
      <c r="U9" s="13" t="s">
        <v>83</v>
      </c>
      <c r="V9" s="13" t="s">
        <v>84</v>
      </c>
      <c r="W9" s="13" t="s">
        <v>84</v>
      </c>
      <c r="X9" s="13" t="s">
        <v>84</v>
      </c>
      <c r="Y9" s="13" t="s">
        <v>84</v>
      </c>
      <c r="Z9" s="16">
        <v>62</v>
      </c>
      <c r="AA9" s="16">
        <v>174</v>
      </c>
      <c r="AB9" s="16">
        <v>174</v>
      </c>
      <c r="AC9" s="16" t="s">
        <v>85</v>
      </c>
      <c r="AD9" s="16" t="s">
        <v>86</v>
      </c>
      <c r="AE9" s="16"/>
    </row>
    <row r="10" s="2" customFormat="1" ht="52" customHeight="1" spans="1:31">
      <c r="A10" s="13">
        <v>2</v>
      </c>
      <c r="B10" s="14" t="s">
        <v>87</v>
      </c>
      <c r="C10" s="14" t="s">
        <v>88</v>
      </c>
      <c r="D10" s="13" t="s">
        <v>77</v>
      </c>
      <c r="E10" s="13" t="s">
        <v>78</v>
      </c>
      <c r="F10" s="13" t="s">
        <v>79</v>
      </c>
      <c r="G10" s="13" t="s">
        <v>80</v>
      </c>
      <c r="H10" s="13" t="s">
        <v>81</v>
      </c>
      <c r="I10" s="13">
        <v>15929006663</v>
      </c>
      <c r="J10" s="13">
        <f>K10+P10+Q10+R10+S10</f>
        <v>50</v>
      </c>
      <c r="K10" s="13">
        <v>50</v>
      </c>
      <c r="L10" s="13">
        <v>50</v>
      </c>
      <c r="M10" s="13"/>
      <c r="N10" s="13"/>
      <c r="O10" s="13"/>
      <c r="P10" s="13"/>
      <c r="Q10" s="13"/>
      <c r="R10" s="13"/>
      <c r="S10" s="13"/>
      <c r="T10" s="13" t="s">
        <v>82</v>
      </c>
      <c r="U10" s="13" t="s">
        <v>83</v>
      </c>
      <c r="V10" s="13" t="s">
        <v>84</v>
      </c>
      <c r="W10" s="13" t="s">
        <v>84</v>
      </c>
      <c r="X10" s="13" t="s">
        <v>84</v>
      </c>
      <c r="Y10" s="13" t="s">
        <v>84</v>
      </c>
      <c r="Z10" s="16">
        <v>62</v>
      </c>
      <c r="AA10" s="16">
        <v>174</v>
      </c>
      <c r="AB10" s="16">
        <v>174</v>
      </c>
      <c r="AC10" s="16" t="s">
        <v>85</v>
      </c>
      <c r="AD10" s="16" t="s">
        <v>89</v>
      </c>
      <c r="AE10" s="16"/>
    </row>
    <row r="11" s="2" customFormat="1" ht="40" customHeight="1" spans="1:31">
      <c r="A11" s="13">
        <v>3</v>
      </c>
      <c r="B11" s="14" t="s">
        <v>90</v>
      </c>
      <c r="C11" s="14" t="s">
        <v>91</v>
      </c>
      <c r="D11" s="13" t="s">
        <v>77</v>
      </c>
      <c r="E11" s="13" t="s">
        <v>92</v>
      </c>
      <c r="F11" s="13" t="s">
        <v>79</v>
      </c>
      <c r="G11" s="13" t="s">
        <v>80</v>
      </c>
      <c r="H11" s="13" t="s">
        <v>81</v>
      </c>
      <c r="I11" s="13">
        <v>15929006663</v>
      </c>
      <c r="J11" s="13">
        <f>K11+P11+Q11+R11+S11</f>
        <v>50</v>
      </c>
      <c r="K11" s="13">
        <v>50</v>
      </c>
      <c r="L11" s="13">
        <v>50</v>
      </c>
      <c r="M11" s="13"/>
      <c r="N11" s="13"/>
      <c r="O11" s="13"/>
      <c r="P11" s="13"/>
      <c r="Q11" s="13"/>
      <c r="R11" s="13"/>
      <c r="S11" s="13"/>
      <c r="T11" s="13" t="s">
        <v>82</v>
      </c>
      <c r="U11" s="13" t="s">
        <v>83</v>
      </c>
      <c r="V11" s="13" t="s">
        <v>83</v>
      </c>
      <c r="W11" s="13" t="s">
        <v>84</v>
      </c>
      <c r="X11" s="13" t="s">
        <v>84</v>
      </c>
      <c r="Y11" s="13" t="s">
        <v>84</v>
      </c>
      <c r="Z11" s="13">
        <v>188</v>
      </c>
      <c r="AA11" s="13">
        <v>648</v>
      </c>
      <c r="AB11" s="13">
        <v>1866</v>
      </c>
      <c r="AC11" s="16" t="s">
        <v>93</v>
      </c>
      <c r="AD11" s="16" t="s">
        <v>94</v>
      </c>
      <c r="AE11" s="16"/>
    </row>
    <row r="12" s="2" customFormat="1" ht="40" customHeight="1" spans="1:31">
      <c r="A12" s="13">
        <v>4</v>
      </c>
      <c r="B12" s="14" t="s">
        <v>95</v>
      </c>
      <c r="C12" s="14" t="s">
        <v>96</v>
      </c>
      <c r="D12" s="13" t="s">
        <v>77</v>
      </c>
      <c r="E12" s="13" t="s">
        <v>97</v>
      </c>
      <c r="F12" s="13" t="s">
        <v>79</v>
      </c>
      <c r="G12" s="13" t="s">
        <v>80</v>
      </c>
      <c r="H12" s="13" t="s">
        <v>81</v>
      </c>
      <c r="I12" s="13">
        <v>15929006663</v>
      </c>
      <c r="J12" s="13">
        <f>K12+P12+Q12+R12+S12</f>
        <v>30</v>
      </c>
      <c r="K12" s="13">
        <v>30</v>
      </c>
      <c r="L12" s="13">
        <v>30</v>
      </c>
      <c r="M12" s="13"/>
      <c r="N12" s="13"/>
      <c r="O12" s="13"/>
      <c r="P12" s="13"/>
      <c r="Q12" s="13"/>
      <c r="R12" s="13"/>
      <c r="S12" s="13"/>
      <c r="T12" s="13" t="s">
        <v>82</v>
      </c>
      <c r="U12" s="13" t="s">
        <v>83</v>
      </c>
      <c r="V12" s="13" t="s">
        <v>83</v>
      </c>
      <c r="W12" s="13" t="s">
        <v>84</v>
      </c>
      <c r="X12" s="13" t="s">
        <v>84</v>
      </c>
      <c r="Y12" s="39" t="s">
        <v>84</v>
      </c>
      <c r="Z12" s="13">
        <v>180</v>
      </c>
      <c r="AA12" s="13">
        <v>617</v>
      </c>
      <c r="AB12" s="13">
        <v>2008</v>
      </c>
      <c r="AC12" s="13" t="s">
        <v>98</v>
      </c>
      <c r="AD12" s="13" t="s">
        <v>99</v>
      </c>
      <c r="AE12" s="16"/>
    </row>
    <row r="13" s="2" customFormat="1" ht="40" customHeight="1" spans="1:31">
      <c r="A13" s="13">
        <v>5</v>
      </c>
      <c r="B13" s="15" t="s">
        <v>100</v>
      </c>
      <c r="C13" s="14" t="s">
        <v>101</v>
      </c>
      <c r="D13" s="16" t="s">
        <v>77</v>
      </c>
      <c r="E13" s="16" t="s">
        <v>102</v>
      </c>
      <c r="F13" s="13" t="s">
        <v>79</v>
      </c>
      <c r="G13" s="13" t="s">
        <v>80</v>
      </c>
      <c r="H13" s="16" t="s">
        <v>81</v>
      </c>
      <c r="I13" s="13">
        <v>15929006663</v>
      </c>
      <c r="J13" s="13">
        <v>282.8</v>
      </c>
      <c r="K13" s="16">
        <v>120</v>
      </c>
      <c r="L13" s="16">
        <v>120</v>
      </c>
      <c r="M13" s="16"/>
      <c r="N13" s="16"/>
      <c r="O13" s="16"/>
      <c r="P13" s="16"/>
      <c r="Q13" s="37"/>
      <c r="R13" s="37"/>
      <c r="S13" s="13">
        <v>162.8</v>
      </c>
      <c r="T13" s="13" t="s">
        <v>82</v>
      </c>
      <c r="U13" s="13" t="s">
        <v>83</v>
      </c>
      <c r="V13" s="13" t="s">
        <v>83</v>
      </c>
      <c r="W13" s="13" t="s">
        <v>84</v>
      </c>
      <c r="X13" s="13" t="s">
        <v>84</v>
      </c>
      <c r="Y13" s="16" t="s">
        <v>84</v>
      </c>
      <c r="Z13" s="16">
        <v>24</v>
      </c>
      <c r="AA13" s="16">
        <v>84</v>
      </c>
      <c r="AB13" s="16">
        <v>123</v>
      </c>
      <c r="AC13" s="16" t="s">
        <v>103</v>
      </c>
      <c r="AD13" s="16" t="s">
        <v>104</v>
      </c>
      <c r="AE13" s="16"/>
    </row>
    <row r="14" s="2" customFormat="1" ht="40" customHeight="1" spans="1:31">
      <c r="A14" s="13">
        <v>6</v>
      </c>
      <c r="B14" s="15" t="s">
        <v>105</v>
      </c>
      <c r="C14" s="15" t="s">
        <v>106</v>
      </c>
      <c r="D14" s="17" t="s">
        <v>77</v>
      </c>
      <c r="E14" s="17" t="s">
        <v>107</v>
      </c>
      <c r="F14" s="13" t="s">
        <v>79</v>
      </c>
      <c r="G14" s="13" t="s">
        <v>80</v>
      </c>
      <c r="H14" s="13" t="s">
        <v>81</v>
      </c>
      <c r="I14" s="13">
        <v>15929006663</v>
      </c>
      <c r="J14" s="13">
        <f t="shared" ref="J14:J22" si="3">K14+P14+Q14+R14+S14</f>
        <v>60</v>
      </c>
      <c r="K14" s="26">
        <v>40</v>
      </c>
      <c r="L14" s="26">
        <v>40</v>
      </c>
      <c r="M14" s="26"/>
      <c r="N14" s="26"/>
      <c r="O14" s="26"/>
      <c r="P14" s="26"/>
      <c r="Q14" s="13"/>
      <c r="R14" s="13"/>
      <c r="S14" s="13">
        <v>20</v>
      </c>
      <c r="T14" s="13" t="s">
        <v>82</v>
      </c>
      <c r="U14" s="13" t="s">
        <v>83</v>
      </c>
      <c r="V14" s="13" t="s">
        <v>83</v>
      </c>
      <c r="W14" s="13" t="s">
        <v>84</v>
      </c>
      <c r="X14" s="13" t="s">
        <v>84</v>
      </c>
      <c r="Y14" s="13" t="s">
        <v>84</v>
      </c>
      <c r="Z14" s="16">
        <v>52</v>
      </c>
      <c r="AA14" s="16">
        <v>206</v>
      </c>
      <c r="AB14" s="16">
        <v>350</v>
      </c>
      <c r="AC14" s="40" t="s">
        <v>108</v>
      </c>
      <c r="AD14" s="40" t="s">
        <v>109</v>
      </c>
      <c r="AE14" s="16"/>
    </row>
    <row r="15" s="2" customFormat="1" ht="40" customHeight="1" spans="1:31">
      <c r="A15" s="13">
        <v>7</v>
      </c>
      <c r="B15" s="15" t="s">
        <v>110</v>
      </c>
      <c r="C15" s="15" t="s">
        <v>111</v>
      </c>
      <c r="D15" s="16" t="s">
        <v>77</v>
      </c>
      <c r="E15" s="16" t="s">
        <v>102</v>
      </c>
      <c r="F15" s="13" t="s">
        <v>79</v>
      </c>
      <c r="G15" s="13" t="s">
        <v>80</v>
      </c>
      <c r="H15" s="13" t="s">
        <v>81</v>
      </c>
      <c r="I15" s="13">
        <v>15929006663</v>
      </c>
      <c r="J15" s="13">
        <f t="shared" si="3"/>
        <v>50</v>
      </c>
      <c r="K15" s="16">
        <v>45</v>
      </c>
      <c r="L15" s="16">
        <v>45</v>
      </c>
      <c r="M15" s="16"/>
      <c r="N15" s="16"/>
      <c r="O15" s="16"/>
      <c r="P15" s="16"/>
      <c r="Q15" s="37"/>
      <c r="R15" s="37"/>
      <c r="S15" s="37">
        <v>5</v>
      </c>
      <c r="T15" s="13" t="s">
        <v>82</v>
      </c>
      <c r="U15" s="13" t="s">
        <v>83</v>
      </c>
      <c r="V15" s="16" t="s">
        <v>83</v>
      </c>
      <c r="W15" s="16" t="s">
        <v>84</v>
      </c>
      <c r="X15" s="16" t="s">
        <v>84</v>
      </c>
      <c r="Y15" s="16" t="s">
        <v>84</v>
      </c>
      <c r="Z15" s="16">
        <v>35</v>
      </c>
      <c r="AA15" s="16">
        <v>145</v>
      </c>
      <c r="AB15" s="16">
        <v>193</v>
      </c>
      <c r="AC15" s="16" t="s">
        <v>112</v>
      </c>
      <c r="AD15" s="16" t="s">
        <v>113</v>
      </c>
      <c r="AE15" s="16"/>
    </row>
    <row r="16" s="2" customFormat="1" ht="40" customHeight="1" spans="1:31">
      <c r="A16" s="13">
        <v>8</v>
      </c>
      <c r="B16" s="14" t="s">
        <v>114</v>
      </c>
      <c r="C16" s="14" t="s">
        <v>115</v>
      </c>
      <c r="D16" s="13" t="s">
        <v>77</v>
      </c>
      <c r="E16" s="13" t="s">
        <v>116</v>
      </c>
      <c r="F16" s="13" t="s">
        <v>79</v>
      </c>
      <c r="G16" s="13" t="s">
        <v>80</v>
      </c>
      <c r="H16" s="13" t="s">
        <v>81</v>
      </c>
      <c r="I16" s="13">
        <v>15929006663</v>
      </c>
      <c r="J16" s="13">
        <f t="shared" si="3"/>
        <v>40</v>
      </c>
      <c r="K16" s="13">
        <v>40</v>
      </c>
      <c r="L16" s="13">
        <v>40</v>
      </c>
      <c r="M16" s="13"/>
      <c r="N16" s="13"/>
      <c r="O16" s="13"/>
      <c r="P16" s="13"/>
      <c r="Q16" s="13"/>
      <c r="R16" s="13"/>
      <c r="S16" s="13"/>
      <c r="T16" s="13" t="s">
        <v>82</v>
      </c>
      <c r="U16" s="13" t="s">
        <v>83</v>
      </c>
      <c r="V16" s="13" t="s">
        <v>83</v>
      </c>
      <c r="W16" s="13" t="s">
        <v>84</v>
      </c>
      <c r="X16" s="13" t="s">
        <v>84</v>
      </c>
      <c r="Y16" s="13" t="s">
        <v>84</v>
      </c>
      <c r="Z16" s="16">
        <v>56</v>
      </c>
      <c r="AA16" s="16">
        <v>196</v>
      </c>
      <c r="AB16" s="13">
        <v>260</v>
      </c>
      <c r="AC16" s="13" t="s">
        <v>117</v>
      </c>
      <c r="AD16" s="16" t="s">
        <v>118</v>
      </c>
      <c r="AE16" s="16"/>
    </row>
    <row r="17" s="2" customFormat="1" ht="70" customHeight="1" spans="1:31">
      <c r="A17" s="13">
        <v>9</v>
      </c>
      <c r="B17" s="14" t="s">
        <v>119</v>
      </c>
      <c r="C17" s="14" t="s">
        <v>120</v>
      </c>
      <c r="D17" s="13" t="s">
        <v>121</v>
      </c>
      <c r="E17" s="13" t="s">
        <v>122</v>
      </c>
      <c r="F17" s="13" t="s">
        <v>79</v>
      </c>
      <c r="G17" s="13" t="s">
        <v>80</v>
      </c>
      <c r="H17" s="13" t="s">
        <v>123</v>
      </c>
      <c r="I17" s="13">
        <v>15319859777</v>
      </c>
      <c r="J17" s="13">
        <f t="shared" si="3"/>
        <v>50</v>
      </c>
      <c r="K17" s="13">
        <v>50</v>
      </c>
      <c r="L17" s="13">
        <v>50</v>
      </c>
      <c r="M17" s="13"/>
      <c r="N17" s="13"/>
      <c r="O17" s="13"/>
      <c r="P17" s="13"/>
      <c r="Q17" s="13"/>
      <c r="R17" s="13"/>
      <c r="S17" s="13"/>
      <c r="T17" s="13" t="s">
        <v>82</v>
      </c>
      <c r="U17" s="13" t="s">
        <v>83</v>
      </c>
      <c r="V17" s="13" t="s">
        <v>84</v>
      </c>
      <c r="W17" s="13" t="s">
        <v>84</v>
      </c>
      <c r="X17" s="13" t="s">
        <v>84</v>
      </c>
      <c r="Y17" s="13" t="s">
        <v>84</v>
      </c>
      <c r="Z17" s="13">
        <v>16</v>
      </c>
      <c r="AA17" s="13">
        <v>58</v>
      </c>
      <c r="AB17" s="13">
        <v>680</v>
      </c>
      <c r="AC17" s="13" t="s">
        <v>124</v>
      </c>
      <c r="AD17" s="13" t="s">
        <v>125</v>
      </c>
      <c r="AE17" s="16"/>
    </row>
    <row r="18" s="2" customFormat="1" ht="70" customHeight="1" spans="1:31">
      <c r="A18" s="13">
        <v>10</v>
      </c>
      <c r="B18" s="14" t="s">
        <v>126</v>
      </c>
      <c r="C18" s="14" t="s">
        <v>127</v>
      </c>
      <c r="D18" s="13" t="s">
        <v>121</v>
      </c>
      <c r="E18" s="13" t="s">
        <v>128</v>
      </c>
      <c r="F18" s="13" t="s">
        <v>79</v>
      </c>
      <c r="G18" s="13" t="s">
        <v>80</v>
      </c>
      <c r="H18" s="13" t="s">
        <v>123</v>
      </c>
      <c r="I18" s="13">
        <v>15319859777</v>
      </c>
      <c r="J18" s="13">
        <f t="shared" si="3"/>
        <v>60</v>
      </c>
      <c r="K18" s="13">
        <v>60</v>
      </c>
      <c r="L18" s="13">
        <v>60</v>
      </c>
      <c r="M18" s="13"/>
      <c r="N18" s="13"/>
      <c r="O18" s="13"/>
      <c r="P18" s="13"/>
      <c r="Q18" s="13"/>
      <c r="R18" s="13"/>
      <c r="S18" s="13"/>
      <c r="T18" s="13" t="s">
        <v>82</v>
      </c>
      <c r="U18" s="13" t="s">
        <v>83</v>
      </c>
      <c r="V18" s="13" t="s">
        <v>83</v>
      </c>
      <c r="W18" s="13" t="s">
        <v>84</v>
      </c>
      <c r="X18" s="13" t="s">
        <v>84</v>
      </c>
      <c r="Y18" s="13" t="s">
        <v>84</v>
      </c>
      <c r="Z18" s="13">
        <v>150</v>
      </c>
      <c r="AA18" s="13">
        <v>450</v>
      </c>
      <c r="AB18" s="13">
        <v>860</v>
      </c>
      <c r="AC18" s="13" t="s">
        <v>124</v>
      </c>
      <c r="AD18" s="13" t="s">
        <v>129</v>
      </c>
      <c r="AE18" s="16"/>
    </row>
    <row r="19" s="2" customFormat="1" ht="70" customHeight="1" spans="1:31">
      <c r="A19" s="13">
        <v>11</v>
      </c>
      <c r="B19" s="14" t="s">
        <v>130</v>
      </c>
      <c r="C19" s="14" t="s">
        <v>131</v>
      </c>
      <c r="D19" s="13" t="s">
        <v>121</v>
      </c>
      <c r="E19" s="13" t="s">
        <v>132</v>
      </c>
      <c r="F19" s="13" t="s">
        <v>79</v>
      </c>
      <c r="G19" s="13" t="s">
        <v>80</v>
      </c>
      <c r="H19" s="13" t="s">
        <v>123</v>
      </c>
      <c r="I19" s="13">
        <v>15319859777</v>
      </c>
      <c r="J19" s="13">
        <f t="shared" si="3"/>
        <v>75</v>
      </c>
      <c r="K19" s="13">
        <v>75</v>
      </c>
      <c r="L19" s="13">
        <v>75</v>
      </c>
      <c r="M19" s="13"/>
      <c r="N19" s="13"/>
      <c r="O19" s="13"/>
      <c r="P19" s="13"/>
      <c r="Q19" s="13"/>
      <c r="R19" s="13"/>
      <c r="S19" s="13"/>
      <c r="T19" s="13" t="s">
        <v>82</v>
      </c>
      <c r="U19" s="13" t="s">
        <v>83</v>
      </c>
      <c r="V19" s="13" t="s">
        <v>83</v>
      </c>
      <c r="W19" s="13" t="s">
        <v>84</v>
      </c>
      <c r="X19" s="13" t="s">
        <v>84</v>
      </c>
      <c r="Y19" s="13" t="s">
        <v>84</v>
      </c>
      <c r="Z19" s="13">
        <v>80</v>
      </c>
      <c r="AA19" s="13">
        <v>250</v>
      </c>
      <c r="AB19" s="13">
        <v>938</v>
      </c>
      <c r="AC19" s="13" t="s">
        <v>124</v>
      </c>
      <c r="AD19" s="13" t="s">
        <v>133</v>
      </c>
      <c r="AE19" s="16"/>
    </row>
    <row r="20" s="2" customFormat="1" ht="70" customHeight="1" spans="1:31">
      <c r="A20" s="13">
        <v>12</v>
      </c>
      <c r="B20" s="14" t="s">
        <v>134</v>
      </c>
      <c r="C20" s="14" t="s">
        <v>135</v>
      </c>
      <c r="D20" s="13" t="s">
        <v>121</v>
      </c>
      <c r="E20" s="13" t="s">
        <v>136</v>
      </c>
      <c r="F20" s="13" t="s">
        <v>79</v>
      </c>
      <c r="G20" s="13" t="s">
        <v>80</v>
      </c>
      <c r="H20" s="13" t="s">
        <v>123</v>
      </c>
      <c r="I20" s="13">
        <v>15319859777</v>
      </c>
      <c r="J20" s="13">
        <f t="shared" si="3"/>
        <v>145</v>
      </c>
      <c r="K20" s="13">
        <v>145</v>
      </c>
      <c r="L20" s="13"/>
      <c r="M20" s="13">
        <v>145</v>
      </c>
      <c r="N20" s="13"/>
      <c r="O20" s="13"/>
      <c r="P20" s="13"/>
      <c r="Q20" s="13"/>
      <c r="R20" s="13"/>
      <c r="S20" s="13"/>
      <c r="T20" s="13" t="s">
        <v>82</v>
      </c>
      <c r="U20" s="13" t="s">
        <v>83</v>
      </c>
      <c r="V20" s="13" t="s">
        <v>83</v>
      </c>
      <c r="W20" s="13" t="s">
        <v>84</v>
      </c>
      <c r="X20" s="13" t="s">
        <v>84</v>
      </c>
      <c r="Y20" s="13" t="s">
        <v>84</v>
      </c>
      <c r="Z20" s="13">
        <v>81</v>
      </c>
      <c r="AA20" s="13">
        <v>273</v>
      </c>
      <c r="AB20" s="13">
        <v>769</v>
      </c>
      <c r="AC20" s="13" t="s">
        <v>124</v>
      </c>
      <c r="AD20" s="13" t="s">
        <v>137</v>
      </c>
      <c r="AE20" s="16"/>
    </row>
    <row r="21" s="2" customFormat="1" ht="70" customHeight="1" spans="1:31">
      <c r="A21" s="13">
        <v>13</v>
      </c>
      <c r="B21" s="18" t="s">
        <v>138</v>
      </c>
      <c r="C21" s="14" t="s">
        <v>139</v>
      </c>
      <c r="D21" s="13" t="s">
        <v>121</v>
      </c>
      <c r="E21" s="13" t="s">
        <v>140</v>
      </c>
      <c r="F21" s="13" t="s">
        <v>79</v>
      </c>
      <c r="G21" s="13" t="s">
        <v>80</v>
      </c>
      <c r="H21" s="13" t="s">
        <v>123</v>
      </c>
      <c r="I21" s="13">
        <v>15319859777</v>
      </c>
      <c r="J21" s="13">
        <f t="shared" si="3"/>
        <v>60</v>
      </c>
      <c r="K21" s="13">
        <v>60</v>
      </c>
      <c r="L21" s="13">
        <v>60</v>
      </c>
      <c r="M21" s="13"/>
      <c r="N21" s="13"/>
      <c r="O21" s="13"/>
      <c r="P21" s="13"/>
      <c r="Q21" s="13"/>
      <c r="R21" s="13"/>
      <c r="S21" s="13"/>
      <c r="T21" s="13" t="s">
        <v>82</v>
      </c>
      <c r="U21" s="13" t="s">
        <v>83</v>
      </c>
      <c r="V21" s="13" t="s">
        <v>84</v>
      </c>
      <c r="W21" s="13" t="s">
        <v>84</v>
      </c>
      <c r="X21" s="13" t="s">
        <v>84</v>
      </c>
      <c r="Y21" s="13" t="s">
        <v>84</v>
      </c>
      <c r="Z21" s="13">
        <v>22</v>
      </c>
      <c r="AA21" s="13">
        <v>74</v>
      </c>
      <c r="AB21" s="13">
        <v>245</v>
      </c>
      <c r="AC21" s="13" t="s">
        <v>124</v>
      </c>
      <c r="AD21" s="13" t="s">
        <v>141</v>
      </c>
      <c r="AE21" s="16"/>
    </row>
    <row r="22" s="2" customFormat="1" ht="70" customHeight="1" spans="1:31">
      <c r="A22" s="13">
        <v>14</v>
      </c>
      <c r="B22" s="19" t="s">
        <v>142</v>
      </c>
      <c r="C22" s="19" t="s">
        <v>143</v>
      </c>
      <c r="D22" s="20" t="s">
        <v>121</v>
      </c>
      <c r="E22" s="20" t="s">
        <v>140</v>
      </c>
      <c r="F22" s="13" t="s">
        <v>79</v>
      </c>
      <c r="G22" s="13" t="s">
        <v>80</v>
      </c>
      <c r="H22" s="13" t="s">
        <v>123</v>
      </c>
      <c r="I22" s="13">
        <v>15319859777</v>
      </c>
      <c r="J22" s="13">
        <f t="shared" si="3"/>
        <v>50</v>
      </c>
      <c r="K22" s="20">
        <v>40</v>
      </c>
      <c r="L22" s="20">
        <v>40</v>
      </c>
      <c r="M22" s="20"/>
      <c r="N22" s="20"/>
      <c r="O22" s="20"/>
      <c r="P22" s="13"/>
      <c r="Q22" s="13"/>
      <c r="R22" s="13"/>
      <c r="S22" s="13">
        <v>10</v>
      </c>
      <c r="T22" s="13" t="s">
        <v>82</v>
      </c>
      <c r="U22" s="13" t="s">
        <v>83</v>
      </c>
      <c r="V22" s="13" t="s">
        <v>84</v>
      </c>
      <c r="W22" s="13" t="s">
        <v>84</v>
      </c>
      <c r="X22" s="13" t="s">
        <v>84</v>
      </c>
      <c r="Y22" s="13" t="s">
        <v>84</v>
      </c>
      <c r="Z22" s="20">
        <v>50</v>
      </c>
      <c r="AA22" s="20">
        <v>193</v>
      </c>
      <c r="AB22" s="20">
        <v>401</v>
      </c>
      <c r="AC22" s="13" t="s">
        <v>124</v>
      </c>
      <c r="AD22" s="13" t="s">
        <v>144</v>
      </c>
      <c r="AE22" s="16"/>
    </row>
    <row r="23" s="2" customFormat="1" ht="70" customHeight="1" spans="1:31">
      <c r="A23" s="13">
        <v>15</v>
      </c>
      <c r="B23" s="14" t="s">
        <v>145</v>
      </c>
      <c r="C23" s="14" t="s">
        <v>146</v>
      </c>
      <c r="D23" s="13" t="s">
        <v>121</v>
      </c>
      <c r="E23" s="13" t="s">
        <v>147</v>
      </c>
      <c r="F23" s="13" t="s">
        <v>79</v>
      </c>
      <c r="G23" s="13" t="s">
        <v>80</v>
      </c>
      <c r="H23" s="13" t="s">
        <v>123</v>
      </c>
      <c r="I23" s="13">
        <v>15319859777</v>
      </c>
      <c r="J23" s="13">
        <v>40</v>
      </c>
      <c r="K23" s="13">
        <v>40</v>
      </c>
      <c r="L23" s="13">
        <v>40</v>
      </c>
      <c r="M23" s="13"/>
      <c r="N23" s="13"/>
      <c r="O23" s="13"/>
      <c r="P23" s="13"/>
      <c r="Q23" s="13"/>
      <c r="R23" s="13"/>
      <c r="S23" s="13"/>
      <c r="T23" s="13" t="s">
        <v>82</v>
      </c>
      <c r="U23" s="13" t="s">
        <v>83</v>
      </c>
      <c r="V23" s="13" t="s">
        <v>83</v>
      </c>
      <c r="W23" s="13" t="s">
        <v>84</v>
      </c>
      <c r="X23" s="13" t="s">
        <v>84</v>
      </c>
      <c r="Y23" s="13" t="s">
        <v>84</v>
      </c>
      <c r="Z23" s="13">
        <v>150</v>
      </c>
      <c r="AA23" s="13">
        <v>700</v>
      </c>
      <c r="AB23" s="13">
        <v>1000</v>
      </c>
      <c r="AC23" s="13" t="s">
        <v>124</v>
      </c>
      <c r="AD23" s="13" t="s">
        <v>148</v>
      </c>
      <c r="AE23" s="16"/>
    </row>
    <row r="24" s="2" customFormat="1" ht="70" customHeight="1" spans="1:31">
      <c r="A24" s="13">
        <v>16</v>
      </c>
      <c r="B24" s="14" t="s">
        <v>149</v>
      </c>
      <c r="C24" s="14" t="s">
        <v>150</v>
      </c>
      <c r="D24" s="13" t="s">
        <v>121</v>
      </c>
      <c r="E24" s="13" t="s">
        <v>151</v>
      </c>
      <c r="F24" s="13" t="s">
        <v>79</v>
      </c>
      <c r="G24" s="13" t="s">
        <v>80</v>
      </c>
      <c r="H24" s="13" t="s">
        <v>123</v>
      </c>
      <c r="I24" s="13">
        <v>15319859777</v>
      </c>
      <c r="J24" s="13">
        <f t="shared" ref="J24:J30" si="4">K24+P24+Q24+R24+S24</f>
        <v>80</v>
      </c>
      <c r="K24" s="13">
        <v>80</v>
      </c>
      <c r="L24" s="13">
        <v>80</v>
      </c>
      <c r="M24" s="13"/>
      <c r="N24" s="13"/>
      <c r="O24" s="13"/>
      <c r="P24" s="13"/>
      <c r="Q24" s="13"/>
      <c r="R24" s="13"/>
      <c r="S24" s="13"/>
      <c r="T24" s="13" t="s">
        <v>82</v>
      </c>
      <c r="U24" s="13" t="s">
        <v>83</v>
      </c>
      <c r="V24" s="13" t="s">
        <v>84</v>
      </c>
      <c r="W24" s="13" t="s">
        <v>84</v>
      </c>
      <c r="X24" s="13" t="s">
        <v>84</v>
      </c>
      <c r="Y24" s="13" t="s">
        <v>84</v>
      </c>
      <c r="Z24" s="13">
        <v>12</v>
      </c>
      <c r="AA24" s="13">
        <v>38</v>
      </c>
      <c r="AB24" s="13">
        <v>320</v>
      </c>
      <c r="AC24" s="13" t="s">
        <v>124</v>
      </c>
      <c r="AD24" s="13" t="s">
        <v>152</v>
      </c>
      <c r="AE24" s="16"/>
    </row>
    <row r="25" s="2" customFormat="1" ht="70" customHeight="1" spans="1:31">
      <c r="A25" s="13">
        <v>17</v>
      </c>
      <c r="B25" s="14" t="s">
        <v>153</v>
      </c>
      <c r="C25" s="13" t="s">
        <v>154</v>
      </c>
      <c r="D25" s="13" t="s">
        <v>121</v>
      </c>
      <c r="E25" s="13" t="s">
        <v>155</v>
      </c>
      <c r="F25" s="13" t="s">
        <v>79</v>
      </c>
      <c r="G25" s="13" t="s">
        <v>80</v>
      </c>
      <c r="H25" s="13" t="s">
        <v>123</v>
      </c>
      <c r="I25" s="13">
        <v>15319859777</v>
      </c>
      <c r="J25" s="13">
        <f t="shared" si="4"/>
        <v>50</v>
      </c>
      <c r="K25" s="13">
        <v>50</v>
      </c>
      <c r="L25" s="13">
        <v>50</v>
      </c>
      <c r="M25" s="13"/>
      <c r="N25" s="13"/>
      <c r="O25" s="13"/>
      <c r="P25" s="13"/>
      <c r="Q25" s="13"/>
      <c r="R25" s="13"/>
      <c r="S25" s="13"/>
      <c r="T25" s="13" t="s">
        <v>82</v>
      </c>
      <c r="U25" s="13" t="s">
        <v>83</v>
      </c>
      <c r="V25" s="13" t="s">
        <v>83</v>
      </c>
      <c r="W25" s="13" t="s">
        <v>84</v>
      </c>
      <c r="X25" s="13" t="s">
        <v>84</v>
      </c>
      <c r="Y25" s="13" t="s">
        <v>83</v>
      </c>
      <c r="Z25" s="13">
        <v>48</v>
      </c>
      <c r="AA25" s="13">
        <v>176</v>
      </c>
      <c r="AB25" s="13">
        <v>1335</v>
      </c>
      <c r="AC25" s="13" t="s">
        <v>124</v>
      </c>
      <c r="AD25" s="13" t="s">
        <v>156</v>
      </c>
      <c r="AE25" s="16"/>
    </row>
    <row r="26" s="2" customFormat="1" ht="70" customHeight="1" spans="1:31">
      <c r="A26" s="13">
        <v>18</v>
      </c>
      <c r="B26" s="14" t="s">
        <v>157</v>
      </c>
      <c r="C26" s="14" t="s">
        <v>158</v>
      </c>
      <c r="D26" s="13" t="s">
        <v>121</v>
      </c>
      <c r="E26" s="13" t="s">
        <v>159</v>
      </c>
      <c r="F26" s="13" t="s">
        <v>79</v>
      </c>
      <c r="G26" s="13" t="s">
        <v>80</v>
      </c>
      <c r="H26" s="13" t="s">
        <v>123</v>
      </c>
      <c r="I26" s="13">
        <v>15319859777</v>
      </c>
      <c r="J26" s="13">
        <f t="shared" si="4"/>
        <v>50</v>
      </c>
      <c r="K26" s="13">
        <v>40</v>
      </c>
      <c r="L26" s="13">
        <v>40</v>
      </c>
      <c r="M26" s="13"/>
      <c r="N26" s="13"/>
      <c r="O26" s="13"/>
      <c r="P26" s="13"/>
      <c r="Q26" s="13"/>
      <c r="R26" s="13"/>
      <c r="S26" s="13">
        <v>10</v>
      </c>
      <c r="T26" s="13" t="s">
        <v>82</v>
      </c>
      <c r="U26" s="13" t="s">
        <v>83</v>
      </c>
      <c r="V26" s="13" t="s">
        <v>83</v>
      </c>
      <c r="W26" s="13" t="s">
        <v>84</v>
      </c>
      <c r="X26" s="13" t="s">
        <v>84</v>
      </c>
      <c r="Y26" s="13" t="s">
        <v>84</v>
      </c>
      <c r="Z26" s="13">
        <v>40</v>
      </c>
      <c r="AA26" s="13">
        <v>140</v>
      </c>
      <c r="AB26" s="13">
        <v>240</v>
      </c>
      <c r="AC26" s="13" t="s">
        <v>124</v>
      </c>
      <c r="AD26" s="13" t="s">
        <v>160</v>
      </c>
      <c r="AE26" s="16"/>
    </row>
    <row r="27" s="2" customFormat="1" ht="70" customHeight="1" spans="1:31">
      <c r="A27" s="13">
        <v>19</v>
      </c>
      <c r="B27" s="14" t="s">
        <v>161</v>
      </c>
      <c r="C27" s="14" t="s">
        <v>162</v>
      </c>
      <c r="D27" s="13" t="s">
        <v>121</v>
      </c>
      <c r="E27" s="13" t="s">
        <v>163</v>
      </c>
      <c r="F27" s="13" t="s">
        <v>79</v>
      </c>
      <c r="G27" s="13" t="s">
        <v>80</v>
      </c>
      <c r="H27" s="13" t="s">
        <v>123</v>
      </c>
      <c r="I27" s="13">
        <v>15319859777</v>
      </c>
      <c r="J27" s="13">
        <f t="shared" si="4"/>
        <v>50</v>
      </c>
      <c r="K27" s="13">
        <v>50</v>
      </c>
      <c r="L27" s="13">
        <v>50</v>
      </c>
      <c r="M27" s="13"/>
      <c r="N27" s="13"/>
      <c r="O27" s="13"/>
      <c r="P27" s="13"/>
      <c r="Q27" s="13"/>
      <c r="R27" s="13"/>
      <c r="S27" s="13"/>
      <c r="T27" s="13" t="s">
        <v>82</v>
      </c>
      <c r="U27" s="13" t="s">
        <v>83</v>
      </c>
      <c r="V27" s="13" t="s">
        <v>83</v>
      </c>
      <c r="W27" s="13" t="s">
        <v>84</v>
      </c>
      <c r="X27" s="13" t="s">
        <v>84</v>
      </c>
      <c r="Y27" s="13" t="s">
        <v>84</v>
      </c>
      <c r="Z27" s="13">
        <v>274</v>
      </c>
      <c r="AA27" s="13">
        <v>986</v>
      </c>
      <c r="AB27" s="13">
        <v>986</v>
      </c>
      <c r="AC27" s="13" t="s">
        <v>124</v>
      </c>
      <c r="AD27" s="13" t="s">
        <v>164</v>
      </c>
      <c r="AE27" s="16"/>
    </row>
    <row r="28" s="2" customFormat="1" ht="67" customHeight="1" spans="1:31">
      <c r="A28" s="13">
        <v>20</v>
      </c>
      <c r="B28" s="14" t="s">
        <v>165</v>
      </c>
      <c r="C28" s="14" t="s">
        <v>166</v>
      </c>
      <c r="D28" s="13" t="s">
        <v>167</v>
      </c>
      <c r="E28" s="13" t="s">
        <v>168</v>
      </c>
      <c r="F28" s="13" t="s">
        <v>79</v>
      </c>
      <c r="G28" s="13" t="s">
        <v>80</v>
      </c>
      <c r="H28" s="13" t="s">
        <v>169</v>
      </c>
      <c r="I28" s="169" t="s">
        <v>170</v>
      </c>
      <c r="J28" s="13">
        <f t="shared" si="4"/>
        <v>260</v>
      </c>
      <c r="K28" s="13">
        <v>260</v>
      </c>
      <c r="L28" s="13"/>
      <c r="M28" s="13">
        <v>260</v>
      </c>
      <c r="N28" s="13"/>
      <c r="O28" s="13"/>
      <c r="P28" s="27"/>
      <c r="Q28" s="27"/>
      <c r="R28" s="27"/>
      <c r="S28" s="27"/>
      <c r="T28" s="13" t="s">
        <v>82</v>
      </c>
      <c r="U28" s="13" t="s">
        <v>83</v>
      </c>
      <c r="V28" s="20" t="s">
        <v>84</v>
      </c>
      <c r="W28" s="20" t="s">
        <v>84</v>
      </c>
      <c r="X28" s="20" t="s">
        <v>84</v>
      </c>
      <c r="Y28" s="20" t="s">
        <v>84</v>
      </c>
      <c r="Z28" s="20">
        <v>193</v>
      </c>
      <c r="AA28" s="20">
        <v>503</v>
      </c>
      <c r="AB28" s="13">
        <v>576</v>
      </c>
      <c r="AC28" s="13" t="s">
        <v>171</v>
      </c>
      <c r="AD28" s="13" t="s">
        <v>172</v>
      </c>
      <c r="AE28" s="16"/>
    </row>
    <row r="29" s="2" customFormat="1" ht="67" customHeight="1" spans="1:31">
      <c r="A29" s="13">
        <v>21</v>
      </c>
      <c r="B29" s="14" t="s">
        <v>173</v>
      </c>
      <c r="C29" s="14" t="s">
        <v>174</v>
      </c>
      <c r="D29" s="13" t="s">
        <v>167</v>
      </c>
      <c r="E29" s="13" t="s">
        <v>175</v>
      </c>
      <c r="F29" s="13" t="s">
        <v>79</v>
      </c>
      <c r="G29" s="13" t="s">
        <v>80</v>
      </c>
      <c r="H29" s="13" t="s">
        <v>169</v>
      </c>
      <c r="I29" s="169" t="s">
        <v>170</v>
      </c>
      <c r="J29" s="13">
        <f t="shared" si="4"/>
        <v>45</v>
      </c>
      <c r="K29" s="13">
        <v>45</v>
      </c>
      <c r="L29" s="13">
        <v>45</v>
      </c>
      <c r="M29" s="13"/>
      <c r="N29" s="13"/>
      <c r="O29" s="13"/>
      <c r="P29" s="27"/>
      <c r="Q29" s="27"/>
      <c r="R29" s="27"/>
      <c r="S29" s="27"/>
      <c r="T29" s="13" t="s">
        <v>82</v>
      </c>
      <c r="U29" s="13" t="s">
        <v>83</v>
      </c>
      <c r="V29" s="20" t="s">
        <v>84</v>
      </c>
      <c r="W29" s="20" t="s">
        <v>84</v>
      </c>
      <c r="X29" s="20" t="s">
        <v>84</v>
      </c>
      <c r="Y29" s="20" t="s">
        <v>84</v>
      </c>
      <c r="Z29" s="20">
        <v>110</v>
      </c>
      <c r="AA29" s="20">
        <v>170</v>
      </c>
      <c r="AB29" s="13">
        <v>210</v>
      </c>
      <c r="AC29" s="13" t="s">
        <v>176</v>
      </c>
      <c r="AD29" s="13" t="s">
        <v>177</v>
      </c>
      <c r="AE29" s="16"/>
    </row>
    <row r="30" s="2" customFormat="1" ht="67" customHeight="1" spans="1:31">
      <c r="A30" s="13">
        <v>22</v>
      </c>
      <c r="B30" s="14" t="s">
        <v>178</v>
      </c>
      <c r="C30" s="14" t="s">
        <v>179</v>
      </c>
      <c r="D30" s="17" t="s">
        <v>180</v>
      </c>
      <c r="E30" s="17" t="s">
        <v>181</v>
      </c>
      <c r="F30" s="13" t="s">
        <v>79</v>
      </c>
      <c r="G30" s="13" t="s">
        <v>80</v>
      </c>
      <c r="H30" s="13" t="s">
        <v>182</v>
      </c>
      <c r="I30" s="13">
        <v>13709156623</v>
      </c>
      <c r="J30" s="13">
        <f t="shared" si="4"/>
        <v>470</v>
      </c>
      <c r="K30" s="27">
        <v>470</v>
      </c>
      <c r="L30" s="27"/>
      <c r="M30" s="27">
        <v>470</v>
      </c>
      <c r="N30" s="27"/>
      <c r="O30" s="27"/>
      <c r="P30" s="27"/>
      <c r="Q30" s="13"/>
      <c r="R30" s="13"/>
      <c r="S30" s="13"/>
      <c r="T30" s="13" t="s">
        <v>82</v>
      </c>
      <c r="U30" s="13" t="s">
        <v>83</v>
      </c>
      <c r="V30" s="13" t="s">
        <v>83</v>
      </c>
      <c r="W30" s="13" t="s">
        <v>84</v>
      </c>
      <c r="X30" s="13" t="s">
        <v>84</v>
      </c>
      <c r="Y30" s="13" t="s">
        <v>84</v>
      </c>
      <c r="Z30" s="16">
        <v>80</v>
      </c>
      <c r="AA30" s="16">
        <v>180</v>
      </c>
      <c r="AB30" s="16">
        <v>200</v>
      </c>
      <c r="AC30" s="16" t="s">
        <v>183</v>
      </c>
      <c r="AD30" s="16" t="s">
        <v>184</v>
      </c>
      <c r="AE30" s="16"/>
    </row>
    <row r="31" s="2" customFormat="1" ht="67" customHeight="1" spans="1:31">
      <c r="A31" s="13">
        <v>23</v>
      </c>
      <c r="B31" s="14" t="s">
        <v>185</v>
      </c>
      <c r="C31" s="14" t="s">
        <v>186</v>
      </c>
      <c r="D31" s="17" t="s">
        <v>180</v>
      </c>
      <c r="E31" s="17" t="s">
        <v>187</v>
      </c>
      <c r="F31" s="13" t="s">
        <v>79</v>
      </c>
      <c r="G31" s="13" t="s">
        <v>80</v>
      </c>
      <c r="H31" s="13" t="s">
        <v>182</v>
      </c>
      <c r="I31" s="13">
        <v>13709156623</v>
      </c>
      <c r="J31" s="13">
        <v>20</v>
      </c>
      <c r="K31" s="27">
        <v>20</v>
      </c>
      <c r="L31" s="27">
        <v>20</v>
      </c>
      <c r="M31" s="27"/>
      <c r="N31" s="27"/>
      <c r="O31" s="27"/>
      <c r="P31" s="27"/>
      <c r="Q31" s="13"/>
      <c r="R31" s="13"/>
      <c r="S31" s="13"/>
      <c r="T31" s="13" t="s">
        <v>82</v>
      </c>
      <c r="U31" s="13" t="s">
        <v>83</v>
      </c>
      <c r="V31" s="13" t="s">
        <v>83</v>
      </c>
      <c r="W31" s="13" t="s">
        <v>84</v>
      </c>
      <c r="X31" s="13" t="s">
        <v>84</v>
      </c>
      <c r="Y31" s="13" t="s">
        <v>84</v>
      </c>
      <c r="Z31" s="16">
        <v>50</v>
      </c>
      <c r="AA31" s="16">
        <v>150</v>
      </c>
      <c r="AB31" s="16">
        <v>200</v>
      </c>
      <c r="AC31" s="16" t="s">
        <v>183</v>
      </c>
      <c r="AD31" s="16" t="s">
        <v>188</v>
      </c>
      <c r="AE31" s="16"/>
    </row>
    <row r="32" s="2" customFormat="1" ht="130" customHeight="1" spans="1:31">
      <c r="A32" s="13">
        <v>24</v>
      </c>
      <c r="B32" s="14" t="s">
        <v>189</v>
      </c>
      <c r="C32" s="14" t="s">
        <v>190</v>
      </c>
      <c r="D32" s="17" t="s">
        <v>180</v>
      </c>
      <c r="E32" s="17" t="s">
        <v>191</v>
      </c>
      <c r="F32" s="13" t="s">
        <v>79</v>
      </c>
      <c r="G32" s="13" t="s">
        <v>80</v>
      </c>
      <c r="H32" s="13" t="s">
        <v>182</v>
      </c>
      <c r="I32" s="13">
        <v>13709156623</v>
      </c>
      <c r="J32" s="13">
        <v>230</v>
      </c>
      <c r="K32" s="27">
        <v>230</v>
      </c>
      <c r="L32" s="27">
        <v>230</v>
      </c>
      <c r="M32" s="27"/>
      <c r="N32" s="27"/>
      <c r="O32" s="27"/>
      <c r="P32" s="27"/>
      <c r="Q32" s="13"/>
      <c r="R32" s="13"/>
      <c r="S32" s="13"/>
      <c r="T32" s="13" t="s">
        <v>82</v>
      </c>
      <c r="U32" s="13" t="s">
        <v>83</v>
      </c>
      <c r="V32" s="13" t="s">
        <v>83</v>
      </c>
      <c r="W32" s="13" t="s">
        <v>84</v>
      </c>
      <c r="X32" s="13" t="s">
        <v>84</v>
      </c>
      <c r="Y32" s="13" t="s">
        <v>84</v>
      </c>
      <c r="Z32" s="16">
        <v>127</v>
      </c>
      <c r="AA32" s="16">
        <v>800</v>
      </c>
      <c r="AB32" s="16">
        <v>1741</v>
      </c>
      <c r="AC32" s="16" t="s">
        <v>192</v>
      </c>
      <c r="AD32" s="16" t="s">
        <v>193</v>
      </c>
      <c r="AE32" s="16"/>
    </row>
    <row r="33" s="2" customFormat="1" ht="57" customHeight="1" spans="1:31">
      <c r="A33" s="13">
        <v>25</v>
      </c>
      <c r="B33" s="14" t="s">
        <v>194</v>
      </c>
      <c r="C33" s="14" t="s">
        <v>195</v>
      </c>
      <c r="D33" s="17" t="s">
        <v>180</v>
      </c>
      <c r="E33" s="17" t="s">
        <v>180</v>
      </c>
      <c r="F33" s="13" t="s">
        <v>79</v>
      </c>
      <c r="G33" s="13" t="s">
        <v>196</v>
      </c>
      <c r="H33" s="13" t="s">
        <v>182</v>
      </c>
      <c r="I33" s="13">
        <v>13709156623</v>
      </c>
      <c r="J33" s="13">
        <v>50</v>
      </c>
      <c r="K33" s="27">
        <v>50</v>
      </c>
      <c r="L33" s="27">
        <v>50</v>
      </c>
      <c r="M33" s="27"/>
      <c r="N33" s="27"/>
      <c r="O33" s="27"/>
      <c r="P33" s="27"/>
      <c r="Q33" s="13"/>
      <c r="R33" s="13"/>
      <c r="S33" s="13"/>
      <c r="T33" s="13" t="s">
        <v>82</v>
      </c>
      <c r="U33" s="13" t="s">
        <v>83</v>
      </c>
      <c r="V33" s="13" t="s">
        <v>83</v>
      </c>
      <c r="W33" s="13" t="s">
        <v>84</v>
      </c>
      <c r="X33" s="13" t="s">
        <v>84</v>
      </c>
      <c r="Y33" s="13" t="s">
        <v>84</v>
      </c>
      <c r="Z33" s="16">
        <v>7</v>
      </c>
      <c r="AA33" s="16">
        <v>21</v>
      </c>
      <c r="AB33" s="41">
        <v>30</v>
      </c>
      <c r="AC33" s="16" t="s">
        <v>197</v>
      </c>
      <c r="AD33" s="16" t="s">
        <v>198</v>
      </c>
      <c r="AE33" s="16"/>
    </row>
    <row r="34" s="2" customFormat="1" ht="57" customHeight="1" spans="1:31">
      <c r="A34" s="13">
        <v>26</v>
      </c>
      <c r="B34" s="14" t="s">
        <v>199</v>
      </c>
      <c r="C34" s="14" t="s">
        <v>200</v>
      </c>
      <c r="D34" s="17" t="s">
        <v>180</v>
      </c>
      <c r="E34" s="17" t="s">
        <v>191</v>
      </c>
      <c r="F34" s="13" t="s">
        <v>79</v>
      </c>
      <c r="G34" s="13" t="s">
        <v>196</v>
      </c>
      <c r="H34" s="13" t="s">
        <v>182</v>
      </c>
      <c r="I34" s="13">
        <v>13709156623</v>
      </c>
      <c r="J34" s="13">
        <v>40</v>
      </c>
      <c r="K34" s="27">
        <v>40</v>
      </c>
      <c r="L34" s="27">
        <v>40</v>
      </c>
      <c r="M34" s="27"/>
      <c r="N34" s="27"/>
      <c r="O34" s="27"/>
      <c r="P34" s="27"/>
      <c r="Q34" s="13"/>
      <c r="R34" s="13"/>
      <c r="S34" s="13"/>
      <c r="T34" s="13" t="s">
        <v>82</v>
      </c>
      <c r="U34" s="13" t="s">
        <v>83</v>
      </c>
      <c r="V34" s="13" t="s">
        <v>83</v>
      </c>
      <c r="W34" s="13" t="s">
        <v>84</v>
      </c>
      <c r="X34" s="13" t="s">
        <v>84</v>
      </c>
      <c r="Y34" s="13" t="s">
        <v>84</v>
      </c>
      <c r="Z34" s="16">
        <v>131</v>
      </c>
      <c r="AA34" s="16">
        <v>373</v>
      </c>
      <c r="AB34" s="16">
        <v>903</v>
      </c>
      <c r="AC34" s="16" t="s">
        <v>201</v>
      </c>
      <c r="AD34" s="16" t="s">
        <v>202</v>
      </c>
      <c r="AE34" s="16"/>
    </row>
    <row r="35" s="2" customFormat="1" ht="40" customHeight="1" spans="1:31">
      <c r="A35" s="13">
        <v>27</v>
      </c>
      <c r="B35" s="14" t="s">
        <v>203</v>
      </c>
      <c r="C35" s="14" t="s">
        <v>204</v>
      </c>
      <c r="D35" s="13" t="s">
        <v>180</v>
      </c>
      <c r="E35" s="13" t="s">
        <v>205</v>
      </c>
      <c r="F35" s="13" t="s">
        <v>79</v>
      </c>
      <c r="G35" s="13" t="s">
        <v>80</v>
      </c>
      <c r="H35" s="13" t="s">
        <v>182</v>
      </c>
      <c r="I35" s="13">
        <v>13709156623</v>
      </c>
      <c r="J35" s="13">
        <f t="shared" ref="J35:J60" si="5">K35+P35+Q35+R35+S35</f>
        <v>80</v>
      </c>
      <c r="K35" s="13">
        <v>80</v>
      </c>
      <c r="L35" s="13">
        <v>80</v>
      </c>
      <c r="M35" s="13"/>
      <c r="N35" s="13"/>
      <c r="O35" s="13"/>
      <c r="P35" s="13"/>
      <c r="Q35" s="13"/>
      <c r="R35" s="13"/>
      <c r="S35" s="13"/>
      <c r="T35" s="26" t="s">
        <v>82</v>
      </c>
      <c r="U35" s="16" t="s">
        <v>83</v>
      </c>
      <c r="V35" s="16" t="s">
        <v>83</v>
      </c>
      <c r="W35" s="16" t="s">
        <v>84</v>
      </c>
      <c r="X35" s="16" t="s">
        <v>84</v>
      </c>
      <c r="Y35" s="16" t="s">
        <v>84</v>
      </c>
      <c r="Z35" s="13">
        <v>50</v>
      </c>
      <c r="AA35" s="13">
        <v>200</v>
      </c>
      <c r="AB35" s="13">
        <v>230</v>
      </c>
      <c r="AC35" s="13" t="s">
        <v>183</v>
      </c>
      <c r="AD35" s="13" t="s">
        <v>206</v>
      </c>
      <c r="AE35" s="16"/>
    </row>
    <row r="36" s="2" customFormat="1" ht="72" customHeight="1" spans="1:31">
      <c r="A36" s="13">
        <v>28</v>
      </c>
      <c r="B36" s="18" t="s">
        <v>207</v>
      </c>
      <c r="C36" s="18" t="s">
        <v>208</v>
      </c>
      <c r="D36" s="21" t="s">
        <v>209</v>
      </c>
      <c r="E36" s="21" t="s">
        <v>210</v>
      </c>
      <c r="F36" s="13" t="s">
        <v>79</v>
      </c>
      <c r="G36" s="13" t="s">
        <v>80</v>
      </c>
      <c r="H36" s="13" t="s">
        <v>211</v>
      </c>
      <c r="I36" s="28">
        <v>13891552150</v>
      </c>
      <c r="J36" s="13">
        <f t="shared" si="5"/>
        <v>200</v>
      </c>
      <c r="K36" s="20">
        <v>200</v>
      </c>
      <c r="L36" s="20"/>
      <c r="M36" s="20">
        <v>200</v>
      </c>
      <c r="N36" s="20"/>
      <c r="O36" s="20"/>
      <c r="P36" s="29"/>
      <c r="Q36" s="29"/>
      <c r="R36" s="29"/>
      <c r="S36" s="20"/>
      <c r="T36" s="26" t="s">
        <v>82</v>
      </c>
      <c r="U36" s="29" t="s">
        <v>83</v>
      </c>
      <c r="V36" s="29" t="s">
        <v>83</v>
      </c>
      <c r="W36" s="13" t="s">
        <v>84</v>
      </c>
      <c r="X36" s="13" t="s">
        <v>84</v>
      </c>
      <c r="Y36" s="13" t="s">
        <v>84</v>
      </c>
      <c r="Z36" s="20">
        <v>115</v>
      </c>
      <c r="AA36" s="20">
        <v>387</v>
      </c>
      <c r="AB36" s="20">
        <v>887</v>
      </c>
      <c r="AC36" s="16" t="s">
        <v>212</v>
      </c>
      <c r="AD36" s="17" t="s">
        <v>213</v>
      </c>
      <c r="AE36" s="16"/>
    </row>
    <row r="37" s="2" customFormat="1" ht="73" customHeight="1" spans="1:31">
      <c r="A37" s="13">
        <v>29</v>
      </c>
      <c r="B37" s="14" t="s">
        <v>214</v>
      </c>
      <c r="C37" s="14" t="s">
        <v>215</v>
      </c>
      <c r="D37" s="13" t="s">
        <v>209</v>
      </c>
      <c r="E37" s="13" t="s">
        <v>216</v>
      </c>
      <c r="F37" s="13" t="s">
        <v>79</v>
      </c>
      <c r="G37" s="13" t="s">
        <v>80</v>
      </c>
      <c r="H37" s="13" t="s">
        <v>211</v>
      </c>
      <c r="I37" s="28">
        <v>13891552150</v>
      </c>
      <c r="J37" s="13">
        <f t="shared" si="5"/>
        <v>50</v>
      </c>
      <c r="K37" s="13">
        <v>50</v>
      </c>
      <c r="L37" s="13">
        <v>50</v>
      </c>
      <c r="M37" s="13"/>
      <c r="N37" s="13"/>
      <c r="O37" s="13"/>
      <c r="P37" s="13"/>
      <c r="Q37" s="13"/>
      <c r="R37" s="13"/>
      <c r="S37" s="13"/>
      <c r="T37" s="26" t="s">
        <v>82</v>
      </c>
      <c r="U37" s="29" t="s">
        <v>83</v>
      </c>
      <c r="V37" s="29" t="s">
        <v>83</v>
      </c>
      <c r="W37" s="13" t="s">
        <v>84</v>
      </c>
      <c r="X37" s="13" t="s">
        <v>84</v>
      </c>
      <c r="Y37" s="13" t="s">
        <v>84</v>
      </c>
      <c r="Z37" s="13">
        <v>65</v>
      </c>
      <c r="AA37" s="13">
        <v>240</v>
      </c>
      <c r="AB37" s="13">
        <v>240</v>
      </c>
      <c r="AC37" s="13" t="s">
        <v>217</v>
      </c>
      <c r="AD37" s="13" t="s">
        <v>218</v>
      </c>
      <c r="AE37" s="16"/>
    </row>
    <row r="38" s="2" customFormat="1" ht="108" customHeight="1" spans="1:31">
      <c r="A38" s="13">
        <v>30</v>
      </c>
      <c r="B38" s="14" t="s">
        <v>219</v>
      </c>
      <c r="C38" s="15" t="s">
        <v>220</v>
      </c>
      <c r="D38" s="16" t="s">
        <v>209</v>
      </c>
      <c r="E38" s="16" t="s">
        <v>221</v>
      </c>
      <c r="F38" s="13" t="s">
        <v>79</v>
      </c>
      <c r="G38" s="13" t="s">
        <v>80</v>
      </c>
      <c r="H38" s="13" t="s">
        <v>211</v>
      </c>
      <c r="I38" s="28">
        <v>13891552150</v>
      </c>
      <c r="J38" s="13">
        <f t="shared" si="5"/>
        <v>80</v>
      </c>
      <c r="K38" s="16">
        <v>60</v>
      </c>
      <c r="L38" s="16">
        <v>60</v>
      </c>
      <c r="M38" s="16"/>
      <c r="N38" s="16"/>
      <c r="O38" s="16"/>
      <c r="P38" s="16"/>
      <c r="Q38" s="16"/>
      <c r="R38" s="16"/>
      <c r="S38" s="16">
        <v>20</v>
      </c>
      <c r="T38" s="26" t="s">
        <v>82</v>
      </c>
      <c r="U38" s="29" t="s">
        <v>83</v>
      </c>
      <c r="V38" s="29" t="s">
        <v>83</v>
      </c>
      <c r="W38" s="13" t="s">
        <v>84</v>
      </c>
      <c r="X38" s="13" t="s">
        <v>84</v>
      </c>
      <c r="Y38" s="13" t="s">
        <v>84</v>
      </c>
      <c r="Z38" s="16">
        <v>107</v>
      </c>
      <c r="AA38" s="16">
        <v>428</v>
      </c>
      <c r="AB38" s="16">
        <v>876</v>
      </c>
      <c r="AC38" s="16" t="s">
        <v>222</v>
      </c>
      <c r="AD38" s="16" t="s">
        <v>223</v>
      </c>
      <c r="AE38" s="16"/>
    </row>
    <row r="39" s="2" customFormat="1" ht="108" customHeight="1" spans="1:31">
      <c r="A39" s="13">
        <v>31</v>
      </c>
      <c r="B39" s="14" t="s">
        <v>224</v>
      </c>
      <c r="C39" s="14" t="s">
        <v>225</v>
      </c>
      <c r="D39" s="13" t="s">
        <v>209</v>
      </c>
      <c r="E39" s="13" t="s">
        <v>226</v>
      </c>
      <c r="F39" s="13" t="s">
        <v>79</v>
      </c>
      <c r="G39" s="13" t="s">
        <v>80</v>
      </c>
      <c r="H39" s="13" t="s">
        <v>211</v>
      </c>
      <c r="I39" s="28">
        <v>13891552150</v>
      </c>
      <c r="J39" s="13">
        <f t="shared" si="5"/>
        <v>70</v>
      </c>
      <c r="K39" s="27">
        <v>70</v>
      </c>
      <c r="L39" s="27">
        <v>70</v>
      </c>
      <c r="M39" s="27"/>
      <c r="N39" s="27"/>
      <c r="O39" s="27"/>
      <c r="P39" s="13"/>
      <c r="Q39" s="13"/>
      <c r="R39" s="13"/>
      <c r="S39" s="13"/>
      <c r="T39" s="26" t="s">
        <v>82</v>
      </c>
      <c r="U39" s="29" t="s">
        <v>83</v>
      </c>
      <c r="V39" s="29" t="s">
        <v>83</v>
      </c>
      <c r="W39" s="13" t="s">
        <v>84</v>
      </c>
      <c r="X39" s="16" t="s">
        <v>84</v>
      </c>
      <c r="Y39" s="16" t="s">
        <v>84</v>
      </c>
      <c r="Z39" s="16">
        <v>151</v>
      </c>
      <c r="AA39" s="16">
        <v>460</v>
      </c>
      <c r="AB39" s="16">
        <v>530</v>
      </c>
      <c r="AC39" s="16" t="s">
        <v>227</v>
      </c>
      <c r="AD39" s="16" t="s">
        <v>228</v>
      </c>
      <c r="AE39" s="16"/>
    </row>
    <row r="40" s="2" customFormat="1" ht="40" customHeight="1" spans="1:31">
      <c r="A40" s="13">
        <v>32</v>
      </c>
      <c r="B40" s="14" t="s">
        <v>229</v>
      </c>
      <c r="C40" s="14" t="s">
        <v>230</v>
      </c>
      <c r="D40" s="13" t="s">
        <v>231</v>
      </c>
      <c r="E40" s="13" t="s">
        <v>232</v>
      </c>
      <c r="F40" s="13" t="s">
        <v>79</v>
      </c>
      <c r="G40" s="13" t="s">
        <v>80</v>
      </c>
      <c r="H40" s="13" t="s">
        <v>233</v>
      </c>
      <c r="I40" s="13">
        <v>13991529530</v>
      </c>
      <c r="J40" s="13">
        <f t="shared" si="5"/>
        <v>150</v>
      </c>
      <c r="K40" s="30">
        <v>150</v>
      </c>
      <c r="L40" s="30">
        <v>150</v>
      </c>
      <c r="M40" s="30"/>
      <c r="N40" s="30"/>
      <c r="O40" s="30"/>
      <c r="P40" s="13"/>
      <c r="Q40" s="13"/>
      <c r="R40" s="13"/>
      <c r="S40" s="13"/>
      <c r="T40" s="13" t="s">
        <v>82</v>
      </c>
      <c r="U40" s="13" t="s">
        <v>83</v>
      </c>
      <c r="V40" s="13" t="s">
        <v>83</v>
      </c>
      <c r="W40" s="13" t="s">
        <v>84</v>
      </c>
      <c r="X40" s="13" t="s">
        <v>84</v>
      </c>
      <c r="Y40" s="13" t="s">
        <v>84</v>
      </c>
      <c r="Z40" s="13">
        <v>12</v>
      </c>
      <c r="AA40" s="13">
        <v>44</v>
      </c>
      <c r="AB40" s="13">
        <v>80</v>
      </c>
      <c r="AC40" s="13" t="s">
        <v>234</v>
      </c>
      <c r="AD40" s="13" t="s">
        <v>235</v>
      </c>
      <c r="AE40" s="16"/>
    </row>
    <row r="41" s="2" customFormat="1" ht="40" customHeight="1" spans="1:31">
      <c r="A41" s="13">
        <v>33</v>
      </c>
      <c r="B41" s="14" t="s">
        <v>236</v>
      </c>
      <c r="C41" s="14" t="s">
        <v>237</v>
      </c>
      <c r="D41" s="13" t="s">
        <v>231</v>
      </c>
      <c r="E41" s="13" t="s">
        <v>238</v>
      </c>
      <c r="F41" s="13" t="s">
        <v>79</v>
      </c>
      <c r="G41" s="13" t="s">
        <v>80</v>
      </c>
      <c r="H41" s="13" t="s">
        <v>233</v>
      </c>
      <c r="I41" s="13">
        <v>13991529530</v>
      </c>
      <c r="J41" s="13">
        <f t="shared" si="5"/>
        <v>120</v>
      </c>
      <c r="K41" s="30">
        <v>120</v>
      </c>
      <c r="L41" s="30">
        <v>120</v>
      </c>
      <c r="M41" s="30"/>
      <c r="N41" s="30"/>
      <c r="O41" s="30"/>
      <c r="P41" s="13"/>
      <c r="Q41" s="13"/>
      <c r="R41" s="13"/>
      <c r="S41" s="13"/>
      <c r="T41" s="13" t="s">
        <v>82</v>
      </c>
      <c r="U41" s="13" t="s">
        <v>83</v>
      </c>
      <c r="V41" s="13" t="s">
        <v>83</v>
      </c>
      <c r="W41" s="13" t="s">
        <v>84</v>
      </c>
      <c r="X41" s="13" t="s">
        <v>84</v>
      </c>
      <c r="Y41" s="13" t="s">
        <v>84</v>
      </c>
      <c r="Z41" s="13">
        <v>60</v>
      </c>
      <c r="AA41" s="13">
        <v>233</v>
      </c>
      <c r="AB41" s="13">
        <v>548</v>
      </c>
      <c r="AC41" s="13" t="s">
        <v>239</v>
      </c>
      <c r="AD41" s="13" t="s">
        <v>240</v>
      </c>
      <c r="AE41" s="16"/>
    </row>
    <row r="42" s="2" customFormat="1" ht="40" customHeight="1" spans="1:31">
      <c r="A42" s="13">
        <v>34</v>
      </c>
      <c r="B42" s="14" t="s">
        <v>241</v>
      </c>
      <c r="C42" s="14" t="s">
        <v>242</v>
      </c>
      <c r="D42" s="13" t="s">
        <v>231</v>
      </c>
      <c r="E42" s="13" t="s">
        <v>238</v>
      </c>
      <c r="F42" s="13" t="s">
        <v>79</v>
      </c>
      <c r="G42" s="13" t="s">
        <v>80</v>
      </c>
      <c r="H42" s="13" t="s">
        <v>233</v>
      </c>
      <c r="I42" s="13">
        <v>13991529530</v>
      </c>
      <c r="J42" s="13">
        <f t="shared" si="5"/>
        <v>32</v>
      </c>
      <c r="K42" s="30">
        <v>32</v>
      </c>
      <c r="L42" s="30">
        <v>32</v>
      </c>
      <c r="M42" s="30"/>
      <c r="N42" s="30"/>
      <c r="O42" s="30"/>
      <c r="P42" s="13"/>
      <c r="Q42" s="13"/>
      <c r="R42" s="13"/>
      <c r="S42" s="13"/>
      <c r="T42" s="13" t="s">
        <v>82</v>
      </c>
      <c r="U42" s="13" t="s">
        <v>83</v>
      </c>
      <c r="V42" s="13" t="s">
        <v>83</v>
      </c>
      <c r="W42" s="13" t="s">
        <v>84</v>
      </c>
      <c r="X42" s="13" t="s">
        <v>84</v>
      </c>
      <c r="Y42" s="13" t="s">
        <v>84</v>
      </c>
      <c r="Z42" s="13">
        <v>150</v>
      </c>
      <c r="AA42" s="13">
        <v>450</v>
      </c>
      <c r="AB42" s="13">
        <v>1320</v>
      </c>
      <c r="AC42" s="13" t="s">
        <v>243</v>
      </c>
      <c r="AD42" s="42" t="s">
        <v>244</v>
      </c>
      <c r="AE42" s="16"/>
    </row>
    <row r="43" s="2" customFormat="1" ht="60" customHeight="1" spans="1:31">
      <c r="A43" s="13">
        <v>35</v>
      </c>
      <c r="B43" s="14" t="s">
        <v>245</v>
      </c>
      <c r="C43" s="14" t="s">
        <v>246</v>
      </c>
      <c r="D43" s="13" t="s">
        <v>247</v>
      </c>
      <c r="E43" s="13" t="s">
        <v>248</v>
      </c>
      <c r="F43" s="13" t="s">
        <v>79</v>
      </c>
      <c r="G43" s="13" t="s">
        <v>80</v>
      </c>
      <c r="H43" s="13" t="s">
        <v>249</v>
      </c>
      <c r="I43" s="13">
        <v>13992584445</v>
      </c>
      <c r="J43" s="13">
        <f t="shared" si="5"/>
        <v>40</v>
      </c>
      <c r="K43" s="20">
        <v>40</v>
      </c>
      <c r="L43" s="20">
        <v>40</v>
      </c>
      <c r="M43" s="20"/>
      <c r="N43" s="20"/>
      <c r="O43" s="20"/>
      <c r="P43" s="13"/>
      <c r="Q43" s="13"/>
      <c r="R43" s="13"/>
      <c r="S43" s="13"/>
      <c r="T43" s="13" t="s">
        <v>82</v>
      </c>
      <c r="U43" s="13" t="s">
        <v>83</v>
      </c>
      <c r="V43" s="13" t="s">
        <v>83</v>
      </c>
      <c r="W43" s="13" t="s">
        <v>84</v>
      </c>
      <c r="X43" s="13" t="s">
        <v>84</v>
      </c>
      <c r="Y43" s="13" t="s">
        <v>84</v>
      </c>
      <c r="Z43" s="13">
        <v>110</v>
      </c>
      <c r="AA43" s="13">
        <v>367</v>
      </c>
      <c r="AB43" s="13">
        <v>600</v>
      </c>
      <c r="AC43" s="13" t="s">
        <v>250</v>
      </c>
      <c r="AD43" s="13" t="s">
        <v>251</v>
      </c>
      <c r="AE43" s="16"/>
    </row>
    <row r="44" s="2" customFormat="1" ht="60" customHeight="1" spans="1:31">
      <c r="A44" s="13">
        <v>36</v>
      </c>
      <c r="B44" s="14" t="s">
        <v>252</v>
      </c>
      <c r="C44" s="14" t="s">
        <v>253</v>
      </c>
      <c r="D44" s="13" t="s">
        <v>247</v>
      </c>
      <c r="E44" s="13" t="s">
        <v>254</v>
      </c>
      <c r="F44" s="13" t="s">
        <v>79</v>
      </c>
      <c r="G44" s="13" t="s">
        <v>80</v>
      </c>
      <c r="H44" s="13" t="s">
        <v>255</v>
      </c>
      <c r="I44" s="13">
        <v>18391551500</v>
      </c>
      <c r="J44" s="13">
        <f t="shared" si="5"/>
        <v>30</v>
      </c>
      <c r="K44" s="20">
        <v>30</v>
      </c>
      <c r="L44" s="20">
        <v>30</v>
      </c>
      <c r="M44" s="20"/>
      <c r="N44" s="20"/>
      <c r="O44" s="20"/>
      <c r="P44" s="13"/>
      <c r="Q44" s="13"/>
      <c r="R44" s="13"/>
      <c r="S44" s="13"/>
      <c r="T44" s="13" t="s">
        <v>82</v>
      </c>
      <c r="U44" s="13" t="s">
        <v>83</v>
      </c>
      <c r="V44" s="13" t="s">
        <v>84</v>
      </c>
      <c r="W44" s="13" t="s">
        <v>84</v>
      </c>
      <c r="X44" s="13" t="s">
        <v>84</v>
      </c>
      <c r="Y44" s="13" t="s">
        <v>84</v>
      </c>
      <c r="Z44" s="13">
        <v>20</v>
      </c>
      <c r="AA44" s="13">
        <v>60</v>
      </c>
      <c r="AB44" s="13">
        <v>140</v>
      </c>
      <c r="AC44" s="13" t="s">
        <v>250</v>
      </c>
      <c r="AD44" s="13" t="s">
        <v>256</v>
      </c>
      <c r="AE44" s="16"/>
    </row>
    <row r="45" s="2" customFormat="1" ht="60" customHeight="1" spans="1:31">
      <c r="A45" s="13">
        <v>37</v>
      </c>
      <c r="B45" s="14" t="s">
        <v>257</v>
      </c>
      <c r="C45" s="14" t="s">
        <v>258</v>
      </c>
      <c r="D45" s="13" t="s">
        <v>247</v>
      </c>
      <c r="E45" s="13" t="s">
        <v>259</v>
      </c>
      <c r="F45" s="13" t="s">
        <v>79</v>
      </c>
      <c r="G45" s="13" t="s">
        <v>80</v>
      </c>
      <c r="H45" s="13" t="s">
        <v>260</v>
      </c>
      <c r="I45" s="13">
        <v>13109286601</v>
      </c>
      <c r="J45" s="13">
        <f t="shared" si="5"/>
        <v>40</v>
      </c>
      <c r="K45" s="20">
        <v>40</v>
      </c>
      <c r="L45" s="20">
        <v>40</v>
      </c>
      <c r="M45" s="20"/>
      <c r="N45" s="20"/>
      <c r="O45" s="20"/>
      <c r="P45" s="13"/>
      <c r="Q45" s="13"/>
      <c r="R45" s="13"/>
      <c r="S45" s="13"/>
      <c r="T45" s="13" t="s">
        <v>82</v>
      </c>
      <c r="U45" s="13" t="s">
        <v>83</v>
      </c>
      <c r="V45" s="13" t="s">
        <v>84</v>
      </c>
      <c r="W45" s="13" t="s">
        <v>84</v>
      </c>
      <c r="X45" s="13" t="s">
        <v>84</v>
      </c>
      <c r="Y45" s="13" t="s">
        <v>84</v>
      </c>
      <c r="Z45" s="13">
        <v>60</v>
      </c>
      <c r="AA45" s="13">
        <v>217</v>
      </c>
      <c r="AB45" s="13">
        <v>340</v>
      </c>
      <c r="AC45" s="13" t="s">
        <v>250</v>
      </c>
      <c r="AD45" s="13" t="s">
        <v>261</v>
      </c>
      <c r="AE45" s="16"/>
    </row>
    <row r="46" s="2" customFormat="1" ht="40" customHeight="1" spans="1:31">
      <c r="A46" s="13">
        <v>38</v>
      </c>
      <c r="B46" s="14" t="s">
        <v>262</v>
      </c>
      <c r="C46" s="14" t="s">
        <v>263</v>
      </c>
      <c r="D46" s="13" t="s">
        <v>247</v>
      </c>
      <c r="E46" s="13" t="s">
        <v>264</v>
      </c>
      <c r="F46" s="13" t="s">
        <v>79</v>
      </c>
      <c r="G46" s="13" t="s">
        <v>80</v>
      </c>
      <c r="H46" s="13" t="s">
        <v>255</v>
      </c>
      <c r="I46" s="13">
        <v>18391551500</v>
      </c>
      <c r="J46" s="13">
        <f t="shared" si="5"/>
        <v>50</v>
      </c>
      <c r="K46" s="20">
        <v>50</v>
      </c>
      <c r="L46" s="20">
        <v>50</v>
      </c>
      <c r="M46" s="20"/>
      <c r="N46" s="20"/>
      <c r="O46" s="20"/>
      <c r="P46" s="13"/>
      <c r="Q46" s="13"/>
      <c r="R46" s="13"/>
      <c r="S46" s="13"/>
      <c r="T46" s="13" t="s">
        <v>82</v>
      </c>
      <c r="U46" s="13" t="s">
        <v>83</v>
      </c>
      <c r="V46" s="13" t="s">
        <v>84</v>
      </c>
      <c r="W46" s="13" t="s">
        <v>84</v>
      </c>
      <c r="X46" s="13" t="s">
        <v>84</v>
      </c>
      <c r="Y46" s="13" t="s">
        <v>84</v>
      </c>
      <c r="Z46" s="13">
        <v>42</v>
      </c>
      <c r="AA46" s="13">
        <v>126</v>
      </c>
      <c r="AB46" s="13">
        <v>210</v>
      </c>
      <c r="AC46" s="13" t="s">
        <v>265</v>
      </c>
      <c r="AD46" s="13" t="s">
        <v>266</v>
      </c>
      <c r="AE46" s="16"/>
    </row>
    <row r="47" s="2" customFormat="1" ht="40" customHeight="1" spans="1:31">
      <c r="A47" s="13">
        <v>39</v>
      </c>
      <c r="B47" s="14" t="s">
        <v>267</v>
      </c>
      <c r="C47" s="14" t="s">
        <v>268</v>
      </c>
      <c r="D47" s="13" t="s">
        <v>247</v>
      </c>
      <c r="E47" s="13" t="s">
        <v>254</v>
      </c>
      <c r="F47" s="13" t="s">
        <v>79</v>
      </c>
      <c r="G47" s="13" t="s">
        <v>80</v>
      </c>
      <c r="H47" s="13" t="s">
        <v>255</v>
      </c>
      <c r="I47" s="13">
        <v>18391551500</v>
      </c>
      <c r="J47" s="13">
        <f t="shared" si="5"/>
        <v>20</v>
      </c>
      <c r="K47" s="20">
        <v>20</v>
      </c>
      <c r="L47" s="20">
        <v>20</v>
      </c>
      <c r="M47" s="20"/>
      <c r="N47" s="20"/>
      <c r="O47" s="20"/>
      <c r="P47" s="13"/>
      <c r="Q47" s="13"/>
      <c r="R47" s="13"/>
      <c r="S47" s="13"/>
      <c r="T47" s="13" t="s">
        <v>82</v>
      </c>
      <c r="U47" s="13" t="s">
        <v>83</v>
      </c>
      <c r="V47" s="13" t="s">
        <v>84</v>
      </c>
      <c r="W47" s="13" t="s">
        <v>84</v>
      </c>
      <c r="X47" s="13" t="s">
        <v>84</v>
      </c>
      <c r="Y47" s="13" t="s">
        <v>84</v>
      </c>
      <c r="Z47" s="13">
        <v>30</v>
      </c>
      <c r="AA47" s="13">
        <v>120</v>
      </c>
      <c r="AB47" s="13">
        <v>200</v>
      </c>
      <c r="AC47" s="13" t="s">
        <v>265</v>
      </c>
      <c r="AD47" s="13" t="s">
        <v>266</v>
      </c>
      <c r="AE47" s="16"/>
    </row>
    <row r="48" s="2" customFormat="1" ht="40" customHeight="1" spans="1:31">
      <c r="A48" s="13">
        <v>40</v>
      </c>
      <c r="B48" s="14" t="s">
        <v>269</v>
      </c>
      <c r="C48" s="14" t="s">
        <v>270</v>
      </c>
      <c r="D48" s="13" t="s">
        <v>271</v>
      </c>
      <c r="E48" s="13" t="s">
        <v>272</v>
      </c>
      <c r="F48" s="13" t="s">
        <v>79</v>
      </c>
      <c r="G48" s="13" t="s">
        <v>80</v>
      </c>
      <c r="H48" s="13" t="s">
        <v>273</v>
      </c>
      <c r="I48" s="13">
        <v>18391571225</v>
      </c>
      <c r="J48" s="13">
        <f t="shared" si="5"/>
        <v>93</v>
      </c>
      <c r="K48" s="13">
        <v>93</v>
      </c>
      <c r="L48" s="13">
        <v>93</v>
      </c>
      <c r="M48" s="13"/>
      <c r="N48" s="13"/>
      <c r="O48" s="13"/>
      <c r="P48" s="13"/>
      <c r="Q48" s="13"/>
      <c r="R48" s="13"/>
      <c r="S48" s="13"/>
      <c r="T48" s="13" t="s">
        <v>82</v>
      </c>
      <c r="U48" s="16" t="s">
        <v>83</v>
      </c>
      <c r="V48" s="16" t="s">
        <v>83</v>
      </c>
      <c r="W48" s="16" t="s">
        <v>84</v>
      </c>
      <c r="X48" s="16" t="s">
        <v>84</v>
      </c>
      <c r="Y48" s="16" t="s">
        <v>84</v>
      </c>
      <c r="Z48" s="13">
        <v>20</v>
      </c>
      <c r="AA48" s="13">
        <v>65</v>
      </c>
      <c r="AB48" s="13">
        <v>100</v>
      </c>
      <c r="AC48" s="13" t="s">
        <v>274</v>
      </c>
      <c r="AD48" s="13" t="s">
        <v>275</v>
      </c>
      <c r="AE48" s="16"/>
    </row>
    <row r="49" s="2" customFormat="1" ht="40" customHeight="1" spans="1:31">
      <c r="A49" s="13">
        <v>41</v>
      </c>
      <c r="B49" s="14" t="s">
        <v>276</v>
      </c>
      <c r="C49" s="14" t="s">
        <v>277</v>
      </c>
      <c r="D49" s="13" t="s">
        <v>271</v>
      </c>
      <c r="E49" s="13" t="s">
        <v>278</v>
      </c>
      <c r="F49" s="13" t="s">
        <v>79</v>
      </c>
      <c r="G49" s="13" t="s">
        <v>80</v>
      </c>
      <c r="H49" s="13" t="s">
        <v>273</v>
      </c>
      <c r="I49" s="13">
        <v>18391571225</v>
      </c>
      <c r="J49" s="13">
        <f t="shared" si="5"/>
        <v>150</v>
      </c>
      <c r="K49" s="13">
        <v>150</v>
      </c>
      <c r="L49" s="13"/>
      <c r="M49" s="13">
        <v>150</v>
      </c>
      <c r="N49" s="13"/>
      <c r="O49" s="13"/>
      <c r="P49" s="13"/>
      <c r="Q49" s="13"/>
      <c r="R49" s="13"/>
      <c r="S49" s="13"/>
      <c r="T49" s="13" t="s">
        <v>82</v>
      </c>
      <c r="U49" s="16" t="s">
        <v>83</v>
      </c>
      <c r="V49" s="16" t="s">
        <v>83</v>
      </c>
      <c r="W49" s="16" t="s">
        <v>84</v>
      </c>
      <c r="X49" s="16" t="s">
        <v>84</v>
      </c>
      <c r="Y49" s="16" t="s">
        <v>84</v>
      </c>
      <c r="Z49" s="13">
        <v>50</v>
      </c>
      <c r="AA49" s="13">
        <v>120</v>
      </c>
      <c r="AB49" s="13">
        <v>200</v>
      </c>
      <c r="AC49" s="13" t="s">
        <v>279</v>
      </c>
      <c r="AD49" s="13" t="s">
        <v>280</v>
      </c>
      <c r="AE49" s="16"/>
    </row>
    <row r="50" s="2" customFormat="1" ht="40" customHeight="1" spans="1:31">
      <c r="A50" s="13">
        <v>42</v>
      </c>
      <c r="B50" s="14" t="s">
        <v>281</v>
      </c>
      <c r="C50" s="14" t="s">
        <v>282</v>
      </c>
      <c r="D50" s="13" t="s">
        <v>271</v>
      </c>
      <c r="E50" s="13" t="s">
        <v>283</v>
      </c>
      <c r="F50" s="13" t="s">
        <v>79</v>
      </c>
      <c r="G50" s="13" t="s">
        <v>80</v>
      </c>
      <c r="H50" s="13" t="s">
        <v>273</v>
      </c>
      <c r="I50" s="13">
        <v>18391571225</v>
      </c>
      <c r="J50" s="13">
        <f t="shared" si="5"/>
        <v>20</v>
      </c>
      <c r="K50" s="13">
        <v>20</v>
      </c>
      <c r="L50" s="13">
        <v>20</v>
      </c>
      <c r="M50" s="13"/>
      <c r="N50" s="13"/>
      <c r="O50" s="13"/>
      <c r="P50" s="13"/>
      <c r="Q50" s="13"/>
      <c r="R50" s="13"/>
      <c r="S50" s="13"/>
      <c r="T50" s="13" t="s">
        <v>82</v>
      </c>
      <c r="U50" s="16" t="s">
        <v>83</v>
      </c>
      <c r="V50" s="16" t="s">
        <v>83</v>
      </c>
      <c r="W50" s="16" t="s">
        <v>84</v>
      </c>
      <c r="X50" s="16" t="s">
        <v>84</v>
      </c>
      <c r="Y50" s="16" t="s">
        <v>84</v>
      </c>
      <c r="Z50" s="13">
        <v>12</v>
      </c>
      <c r="AA50" s="13">
        <v>45</v>
      </c>
      <c r="AB50" s="13">
        <v>70</v>
      </c>
      <c r="AC50" s="13" t="s">
        <v>284</v>
      </c>
      <c r="AD50" s="13" t="s">
        <v>285</v>
      </c>
      <c r="AE50" s="16"/>
    </row>
    <row r="51" s="2" customFormat="1" ht="40" customHeight="1" spans="1:31">
      <c r="A51" s="13">
        <v>43</v>
      </c>
      <c r="B51" s="14" t="s">
        <v>286</v>
      </c>
      <c r="C51" s="14" t="s">
        <v>287</v>
      </c>
      <c r="D51" s="13" t="s">
        <v>271</v>
      </c>
      <c r="E51" s="13" t="s">
        <v>283</v>
      </c>
      <c r="F51" s="13" t="s">
        <v>79</v>
      </c>
      <c r="G51" s="13" t="s">
        <v>80</v>
      </c>
      <c r="H51" s="13" t="s">
        <v>273</v>
      </c>
      <c r="I51" s="13">
        <v>18391571225</v>
      </c>
      <c r="J51" s="13">
        <f t="shared" si="5"/>
        <v>95</v>
      </c>
      <c r="K51" s="13">
        <v>95</v>
      </c>
      <c r="L51" s="13">
        <v>95</v>
      </c>
      <c r="M51" s="13"/>
      <c r="N51" s="13"/>
      <c r="O51" s="13"/>
      <c r="P51" s="13"/>
      <c r="Q51" s="13"/>
      <c r="R51" s="13"/>
      <c r="S51" s="13"/>
      <c r="T51" s="13" t="s">
        <v>82</v>
      </c>
      <c r="U51" s="16" t="s">
        <v>83</v>
      </c>
      <c r="V51" s="16" t="s">
        <v>83</v>
      </c>
      <c r="W51" s="16" t="s">
        <v>84</v>
      </c>
      <c r="X51" s="16" t="s">
        <v>84</v>
      </c>
      <c r="Y51" s="16" t="s">
        <v>84</v>
      </c>
      <c r="Z51" s="13">
        <v>10</v>
      </c>
      <c r="AA51" s="13">
        <v>25</v>
      </c>
      <c r="AB51" s="13">
        <v>50</v>
      </c>
      <c r="AC51" s="13" t="s">
        <v>284</v>
      </c>
      <c r="AD51" s="13" t="s">
        <v>288</v>
      </c>
      <c r="AE51" s="16"/>
    </row>
    <row r="52" s="2" customFormat="1" ht="40" customHeight="1" spans="1:31">
      <c r="A52" s="13">
        <v>44</v>
      </c>
      <c r="B52" s="14" t="s">
        <v>289</v>
      </c>
      <c r="C52" s="14" t="s">
        <v>290</v>
      </c>
      <c r="D52" s="13" t="s">
        <v>271</v>
      </c>
      <c r="E52" s="13" t="s">
        <v>291</v>
      </c>
      <c r="F52" s="13" t="s">
        <v>79</v>
      </c>
      <c r="G52" s="13" t="s">
        <v>80</v>
      </c>
      <c r="H52" s="13" t="s">
        <v>273</v>
      </c>
      <c r="I52" s="13">
        <v>18391571225</v>
      </c>
      <c r="J52" s="13">
        <f t="shared" si="5"/>
        <v>50</v>
      </c>
      <c r="K52" s="13">
        <v>50</v>
      </c>
      <c r="L52" s="13">
        <v>50</v>
      </c>
      <c r="M52" s="13"/>
      <c r="N52" s="13"/>
      <c r="O52" s="13"/>
      <c r="P52" s="13"/>
      <c r="Q52" s="13"/>
      <c r="R52" s="13"/>
      <c r="S52" s="13"/>
      <c r="T52" s="13" t="s">
        <v>82</v>
      </c>
      <c r="U52" s="16" t="s">
        <v>83</v>
      </c>
      <c r="V52" s="16" t="s">
        <v>84</v>
      </c>
      <c r="W52" s="16" t="s">
        <v>84</v>
      </c>
      <c r="X52" s="16" t="s">
        <v>84</v>
      </c>
      <c r="Y52" s="16" t="s">
        <v>84</v>
      </c>
      <c r="Z52" s="13">
        <v>10</v>
      </c>
      <c r="AA52" s="13">
        <v>30</v>
      </c>
      <c r="AB52" s="13">
        <v>50</v>
      </c>
      <c r="AC52" s="13" t="s">
        <v>284</v>
      </c>
      <c r="AD52" s="13" t="s">
        <v>292</v>
      </c>
      <c r="AE52" s="16"/>
    </row>
    <row r="53" s="2" customFormat="1" ht="40" customHeight="1" spans="1:31">
      <c r="A53" s="13">
        <v>45</v>
      </c>
      <c r="B53" s="18" t="s">
        <v>293</v>
      </c>
      <c r="C53" s="14" t="s">
        <v>294</v>
      </c>
      <c r="D53" s="13" t="s">
        <v>295</v>
      </c>
      <c r="E53" s="13" t="s">
        <v>296</v>
      </c>
      <c r="F53" s="13" t="s">
        <v>79</v>
      </c>
      <c r="G53" s="13" t="s">
        <v>80</v>
      </c>
      <c r="H53" s="13" t="s">
        <v>297</v>
      </c>
      <c r="I53" s="31">
        <v>15609158896</v>
      </c>
      <c r="J53" s="13">
        <f t="shared" si="5"/>
        <v>100</v>
      </c>
      <c r="K53" s="13">
        <v>100</v>
      </c>
      <c r="L53" s="13">
        <v>100</v>
      </c>
      <c r="M53" s="13"/>
      <c r="N53" s="13"/>
      <c r="O53" s="13"/>
      <c r="P53" s="13"/>
      <c r="Q53" s="13"/>
      <c r="R53" s="13"/>
      <c r="S53" s="13"/>
      <c r="T53" s="13" t="s">
        <v>82</v>
      </c>
      <c r="U53" s="13" t="s">
        <v>83</v>
      </c>
      <c r="V53" s="13" t="s">
        <v>83</v>
      </c>
      <c r="W53" s="13" t="s">
        <v>84</v>
      </c>
      <c r="X53" s="13" t="s">
        <v>84</v>
      </c>
      <c r="Y53" s="13" t="s">
        <v>84</v>
      </c>
      <c r="Z53" s="13">
        <v>30</v>
      </c>
      <c r="AA53" s="13">
        <v>120</v>
      </c>
      <c r="AB53" s="13">
        <v>120</v>
      </c>
      <c r="AC53" s="13" t="s">
        <v>298</v>
      </c>
      <c r="AD53" s="13" t="s">
        <v>299</v>
      </c>
      <c r="AE53" s="16"/>
    </row>
    <row r="54" s="2" customFormat="1" ht="40" customHeight="1" spans="1:31">
      <c r="A54" s="13">
        <v>46</v>
      </c>
      <c r="B54" s="14" t="s">
        <v>300</v>
      </c>
      <c r="C54" s="14" t="s">
        <v>294</v>
      </c>
      <c r="D54" s="13" t="s">
        <v>295</v>
      </c>
      <c r="E54" s="13" t="s">
        <v>301</v>
      </c>
      <c r="F54" s="13" t="s">
        <v>79</v>
      </c>
      <c r="G54" s="13" t="s">
        <v>80</v>
      </c>
      <c r="H54" s="13" t="s">
        <v>297</v>
      </c>
      <c r="I54" s="31">
        <v>15609158896</v>
      </c>
      <c r="J54" s="13">
        <f t="shared" si="5"/>
        <v>80</v>
      </c>
      <c r="K54" s="13">
        <v>80</v>
      </c>
      <c r="L54" s="13">
        <v>80</v>
      </c>
      <c r="M54" s="13"/>
      <c r="N54" s="13"/>
      <c r="O54" s="13"/>
      <c r="P54" s="13"/>
      <c r="Q54" s="13"/>
      <c r="R54" s="13"/>
      <c r="S54" s="13"/>
      <c r="T54" s="13" t="s">
        <v>82</v>
      </c>
      <c r="U54" s="13" t="s">
        <v>83</v>
      </c>
      <c r="V54" s="13" t="s">
        <v>83</v>
      </c>
      <c r="W54" s="13" t="s">
        <v>84</v>
      </c>
      <c r="X54" s="13" t="s">
        <v>84</v>
      </c>
      <c r="Y54" s="13" t="s">
        <v>84</v>
      </c>
      <c r="Z54" s="13">
        <v>30</v>
      </c>
      <c r="AA54" s="13">
        <v>120</v>
      </c>
      <c r="AB54" s="13">
        <v>120</v>
      </c>
      <c r="AC54" s="13" t="s">
        <v>298</v>
      </c>
      <c r="AD54" s="13" t="s">
        <v>299</v>
      </c>
      <c r="AE54" s="16"/>
    </row>
    <row r="55" s="2" customFormat="1" ht="76" customHeight="1" spans="1:31">
      <c r="A55" s="13">
        <v>47</v>
      </c>
      <c r="B55" s="18" t="s">
        <v>302</v>
      </c>
      <c r="C55" s="14" t="s">
        <v>303</v>
      </c>
      <c r="D55" s="22" t="s">
        <v>295</v>
      </c>
      <c r="E55" s="13" t="s">
        <v>304</v>
      </c>
      <c r="F55" s="13" t="s">
        <v>79</v>
      </c>
      <c r="G55" s="13" t="s">
        <v>80</v>
      </c>
      <c r="H55" s="13" t="s">
        <v>297</v>
      </c>
      <c r="I55" s="31">
        <v>15609158896</v>
      </c>
      <c r="J55" s="13">
        <f t="shared" si="5"/>
        <v>180</v>
      </c>
      <c r="K55" s="13">
        <v>180</v>
      </c>
      <c r="L55" s="13">
        <v>180</v>
      </c>
      <c r="M55" s="13"/>
      <c r="N55" s="13"/>
      <c r="O55" s="13"/>
      <c r="P55" s="13"/>
      <c r="Q55" s="13"/>
      <c r="R55" s="13"/>
      <c r="S55" s="13"/>
      <c r="T55" s="13" t="s">
        <v>82</v>
      </c>
      <c r="U55" s="13" t="s">
        <v>83</v>
      </c>
      <c r="V55" s="13" t="s">
        <v>83</v>
      </c>
      <c r="W55" s="13" t="s">
        <v>84</v>
      </c>
      <c r="X55" s="13" t="s">
        <v>84</v>
      </c>
      <c r="Y55" s="13" t="s">
        <v>84</v>
      </c>
      <c r="Z55" s="13">
        <v>700</v>
      </c>
      <c r="AA55" s="13">
        <v>2550</v>
      </c>
      <c r="AB55" s="13">
        <v>4000</v>
      </c>
      <c r="AC55" s="13" t="s">
        <v>305</v>
      </c>
      <c r="AD55" s="31" t="s">
        <v>306</v>
      </c>
      <c r="AE55" s="16"/>
    </row>
    <row r="56" s="2" customFormat="1" ht="76" customHeight="1" spans="1:31">
      <c r="A56" s="13">
        <v>48</v>
      </c>
      <c r="B56" s="14" t="s">
        <v>307</v>
      </c>
      <c r="C56" s="14" t="s">
        <v>308</v>
      </c>
      <c r="D56" s="13" t="s">
        <v>309</v>
      </c>
      <c r="E56" s="13" t="s">
        <v>310</v>
      </c>
      <c r="F56" s="13" t="s">
        <v>79</v>
      </c>
      <c r="G56" s="13" t="s">
        <v>80</v>
      </c>
      <c r="H56" s="13" t="s">
        <v>311</v>
      </c>
      <c r="I56" s="13">
        <v>18091556280</v>
      </c>
      <c r="J56" s="13">
        <f t="shared" si="5"/>
        <v>90</v>
      </c>
      <c r="K56" s="13">
        <v>90</v>
      </c>
      <c r="L56" s="13">
        <v>90</v>
      </c>
      <c r="M56" s="13"/>
      <c r="N56" s="13"/>
      <c r="O56" s="13"/>
      <c r="P56" s="13"/>
      <c r="Q56" s="13"/>
      <c r="R56" s="13"/>
      <c r="S56" s="13"/>
      <c r="T56" s="26" t="s">
        <v>82</v>
      </c>
      <c r="U56" s="16" t="s">
        <v>83</v>
      </c>
      <c r="V56" s="16" t="s">
        <v>83</v>
      </c>
      <c r="W56" s="16" t="s">
        <v>84</v>
      </c>
      <c r="X56" s="16" t="s">
        <v>84</v>
      </c>
      <c r="Y56" s="16" t="s">
        <v>84</v>
      </c>
      <c r="Z56" s="13">
        <v>32</v>
      </c>
      <c r="AA56" s="13">
        <v>128</v>
      </c>
      <c r="AB56" s="13">
        <v>523</v>
      </c>
      <c r="AC56" s="13" t="s">
        <v>312</v>
      </c>
      <c r="AD56" s="13" t="s">
        <v>313</v>
      </c>
      <c r="AE56" s="16"/>
    </row>
    <row r="57" s="2" customFormat="1" ht="57" customHeight="1" spans="1:31">
      <c r="A57" s="13">
        <v>49</v>
      </c>
      <c r="B57" s="15" t="s">
        <v>314</v>
      </c>
      <c r="C57" s="15" t="s">
        <v>315</v>
      </c>
      <c r="D57" s="16" t="s">
        <v>316</v>
      </c>
      <c r="E57" s="15" t="s">
        <v>317</v>
      </c>
      <c r="F57" s="13" t="s">
        <v>79</v>
      </c>
      <c r="G57" s="13" t="s">
        <v>80</v>
      </c>
      <c r="H57" s="16" t="s">
        <v>318</v>
      </c>
      <c r="I57" s="32" t="s">
        <v>319</v>
      </c>
      <c r="J57" s="13">
        <f t="shared" si="5"/>
        <v>40</v>
      </c>
      <c r="K57" s="16">
        <v>40</v>
      </c>
      <c r="L57" s="16">
        <v>40</v>
      </c>
      <c r="M57" s="16"/>
      <c r="N57" s="16"/>
      <c r="O57" s="16"/>
      <c r="P57" s="16"/>
      <c r="Q57" s="16"/>
      <c r="R57" s="16"/>
      <c r="S57" s="16"/>
      <c r="T57" s="16" t="s">
        <v>82</v>
      </c>
      <c r="U57" s="16" t="s">
        <v>83</v>
      </c>
      <c r="V57" s="16" t="s">
        <v>84</v>
      </c>
      <c r="W57" s="16" t="s">
        <v>84</v>
      </c>
      <c r="X57" s="16" t="s">
        <v>84</v>
      </c>
      <c r="Y57" s="16" t="s">
        <v>83</v>
      </c>
      <c r="Z57" s="16">
        <v>117</v>
      </c>
      <c r="AA57" s="16">
        <v>468</v>
      </c>
      <c r="AB57" s="16">
        <v>468</v>
      </c>
      <c r="AC57" s="15" t="s">
        <v>320</v>
      </c>
      <c r="AD57" s="14" t="s">
        <v>321</v>
      </c>
      <c r="AE57" s="16"/>
    </row>
    <row r="58" s="2" customFormat="1" ht="57" customHeight="1" spans="1:31">
      <c r="A58" s="13">
        <v>50</v>
      </c>
      <c r="B58" s="14" t="s">
        <v>322</v>
      </c>
      <c r="C58" s="14" t="s">
        <v>323</v>
      </c>
      <c r="D58" s="13" t="s">
        <v>324</v>
      </c>
      <c r="E58" s="13" t="s">
        <v>325</v>
      </c>
      <c r="F58" s="13" t="s">
        <v>79</v>
      </c>
      <c r="G58" s="13" t="s">
        <v>80</v>
      </c>
      <c r="H58" s="13" t="s">
        <v>326</v>
      </c>
      <c r="I58" s="13">
        <v>13379598111</v>
      </c>
      <c r="J58" s="13">
        <f t="shared" si="5"/>
        <v>145</v>
      </c>
      <c r="K58" s="13">
        <v>145</v>
      </c>
      <c r="L58" s="13">
        <v>145</v>
      </c>
      <c r="M58" s="13"/>
      <c r="N58" s="13"/>
      <c r="O58" s="13"/>
      <c r="P58" s="13"/>
      <c r="Q58" s="13"/>
      <c r="R58" s="13"/>
      <c r="S58" s="13"/>
      <c r="T58" s="16" t="s">
        <v>82</v>
      </c>
      <c r="U58" s="16" t="s">
        <v>83</v>
      </c>
      <c r="V58" s="16" t="s">
        <v>84</v>
      </c>
      <c r="W58" s="16" t="s">
        <v>84</v>
      </c>
      <c r="X58" s="16" t="s">
        <v>84</v>
      </c>
      <c r="Y58" s="16" t="s">
        <v>84</v>
      </c>
      <c r="Z58" s="13">
        <v>25</v>
      </c>
      <c r="AA58" s="13">
        <v>59</v>
      </c>
      <c r="AB58" s="13">
        <v>300</v>
      </c>
      <c r="AC58" s="13" t="s">
        <v>327</v>
      </c>
      <c r="AD58" s="13" t="s">
        <v>328</v>
      </c>
      <c r="AE58" s="16"/>
    </row>
    <row r="59" s="2" customFormat="1" ht="57" customHeight="1" spans="1:31">
      <c r="A59" s="13">
        <v>51</v>
      </c>
      <c r="B59" s="14" t="s">
        <v>329</v>
      </c>
      <c r="C59" s="14" t="s">
        <v>330</v>
      </c>
      <c r="D59" s="13" t="s">
        <v>324</v>
      </c>
      <c r="E59" s="13" t="s">
        <v>331</v>
      </c>
      <c r="F59" s="13" t="s">
        <v>79</v>
      </c>
      <c r="G59" s="13" t="s">
        <v>80</v>
      </c>
      <c r="H59" s="13" t="s">
        <v>332</v>
      </c>
      <c r="I59" s="13">
        <v>18509155588</v>
      </c>
      <c r="J59" s="13">
        <f t="shared" si="5"/>
        <v>80</v>
      </c>
      <c r="K59" s="13">
        <v>80</v>
      </c>
      <c r="L59" s="13">
        <v>80</v>
      </c>
      <c r="M59" s="13"/>
      <c r="N59" s="13"/>
      <c r="O59" s="13"/>
      <c r="P59" s="13"/>
      <c r="Q59" s="13"/>
      <c r="R59" s="13"/>
      <c r="S59" s="13"/>
      <c r="T59" s="16" t="s">
        <v>82</v>
      </c>
      <c r="U59" s="16" t="s">
        <v>83</v>
      </c>
      <c r="V59" s="16" t="s">
        <v>83</v>
      </c>
      <c r="W59" s="16" t="s">
        <v>84</v>
      </c>
      <c r="X59" s="16" t="s">
        <v>84</v>
      </c>
      <c r="Y59" s="16" t="s">
        <v>84</v>
      </c>
      <c r="Z59" s="13">
        <v>48</v>
      </c>
      <c r="AA59" s="13">
        <v>122</v>
      </c>
      <c r="AB59" s="13">
        <v>180</v>
      </c>
      <c r="AC59" s="13" t="s">
        <v>327</v>
      </c>
      <c r="AD59" s="13" t="s">
        <v>333</v>
      </c>
      <c r="AE59" s="16"/>
    </row>
    <row r="60" s="2" customFormat="1" ht="57" customHeight="1" spans="1:31">
      <c r="A60" s="13">
        <v>52</v>
      </c>
      <c r="B60" s="14" t="s">
        <v>334</v>
      </c>
      <c r="C60" s="14" t="s">
        <v>335</v>
      </c>
      <c r="D60" s="13" t="s">
        <v>324</v>
      </c>
      <c r="E60" s="13" t="s">
        <v>336</v>
      </c>
      <c r="F60" s="13" t="s">
        <v>79</v>
      </c>
      <c r="G60" s="13" t="s">
        <v>80</v>
      </c>
      <c r="H60" s="13" t="s">
        <v>337</v>
      </c>
      <c r="I60" s="13">
        <v>15929150546</v>
      </c>
      <c r="J60" s="13">
        <f t="shared" si="5"/>
        <v>120</v>
      </c>
      <c r="K60" s="13">
        <v>120</v>
      </c>
      <c r="L60" s="13">
        <v>120</v>
      </c>
      <c r="M60" s="13"/>
      <c r="N60" s="13"/>
      <c r="O60" s="13"/>
      <c r="P60" s="13"/>
      <c r="Q60" s="13"/>
      <c r="R60" s="13"/>
      <c r="S60" s="13"/>
      <c r="T60" s="16" t="s">
        <v>82</v>
      </c>
      <c r="U60" s="16" t="s">
        <v>83</v>
      </c>
      <c r="V60" s="16" t="s">
        <v>84</v>
      </c>
      <c r="W60" s="16" t="s">
        <v>84</v>
      </c>
      <c r="X60" s="16" t="s">
        <v>84</v>
      </c>
      <c r="Y60" s="16" t="s">
        <v>84</v>
      </c>
      <c r="Z60" s="13">
        <v>110</v>
      </c>
      <c r="AA60" s="13">
        <v>240</v>
      </c>
      <c r="AB60" s="13">
        <v>1150</v>
      </c>
      <c r="AC60" s="13" t="s">
        <v>338</v>
      </c>
      <c r="AD60" s="13" t="s">
        <v>339</v>
      </c>
      <c r="AE60" s="16"/>
    </row>
    <row r="61" s="2" customFormat="1" ht="40" customHeight="1" spans="1:31">
      <c r="A61" s="13">
        <v>53</v>
      </c>
      <c r="B61" s="14" t="s">
        <v>340</v>
      </c>
      <c r="C61" s="14" t="s">
        <v>341</v>
      </c>
      <c r="D61" s="13" t="s">
        <v>324</v>
      </c>
      <c r="E61" s="13" t="s">
        <v>342</v>
      </c>
      <c r="F61" s="13" t="s">
        <v>79</v>
      </c>
      <c r="G61" s="13" t="s">
        <v>80</v>
      </c>
      <c r="H61" s="13" t="s">
        <v>343</v>
      </c>
      <c r="I61" s="13">
        <v>15760997677</v>
      </c>
      <c r="J61" s="13">
        <f t="shared" ref="J61:J78" si="6">K61+P61+Q61+R61+S61</f>
        <v>160</v>
      </c>
      <c r="K61" s="13">
        <v>160</v>
      </c>
      <c r="L61" s="13"/>
      <c r="M61" s="13">
        <v>160</v>
      </c>
      <c r="N61" s="13"/>
      <c r="O61" s="13"/>
      <c r="P61" s="13"/>
      <c r="Q61" s="13"/>
      <c r="R61" s="13"/>
      <c r="S61" s="13"/>
      <c r="T61" s="16" t="s">
        <v>82</v>
      </c>
      <c r="U61" s="16" t="s">
        <v>83</v>
      </c>
      <c r="V61" s="16" t="s">
        <v>83</v>
      </c>
      <c r="W61" s="16" t="s">
        <v>84</v>
      </c>
      <c r="X61" s="16" t="s">
        <v>84</v>
      </c>
      <c r="Y61" s="16" t="s">
        <v>84</v>
      </c>
      <c r="Z61" s="13">
        <v>210</v>
      </c>
      <c r="AA61" s="13">
        <v>820</v>
      </c>
      <c r="AB61" s="13">
        <v>1450</v>
      </c>
      <c r="AC61" s="13" t="s">
        <v>327</v>
      </c>
      <c r="AD61" s="13" t="s">
        <v>344</v>
      </c>
      <c r="AE61" s="16"/>
    </row>
    <row r="62" s="2" customFormat="1" ht="40" customHeight="1" spans="1:31">
      <c r="A62" s="13">
        <v>54</v>
      </c>
      <c r="B62" s="23" t="s">
        <v>345</v>
      </c>
      <c r="C62" s="14" t="s">
        <v>346</v>
      </c>
      <c r="D62" s="13" t="s">
        <v>347</v>
      </c>
      <c r="E62" s="13" t="s">
        <v>348</v>
      </c>
      <c r="F62" s="13" t="s">
        <v>79</v>
      </c>
      <c r="G62" s="13" t="s">
        <v>80</v>
      </c>
      <c r="H62" s="13" t="s">
        <v>349</v>
      </c>
      <c r="I62" s="13">
        <v>15991196360</v>
      </c>
      <c r="J62" s="13">
        <f t="shared" si="6"/>
        <v>80</v>
      </c>
      <c r="K62" s="13">
        <v>80</v>
      </c>
      <c r="L62" s="13">
        <v>80</v>
      </c>
      <c r="M62" s="13"/>
      <c r="N62" s="13"/>
      <c r="O62" s="13"/>
      <c r="P62" s="13"/>
      <c r="Q62" s="13"/>
      <c r="R62" s="13"/>
      <c r="S62" s="13"/>
      <c r="T62" s="16" t="s">
        <v>82</v>
      </c>
      <c r="U62" s="16" t="s">
        <v>83</v>
      </c>
      <c r="V62" s="16" t="s">
        <v>83</v>
      </c>
      <c r="W62" s="16" t="s">
        <v>84</v>
      </c>
      <c r="X62" s="16" t="s">
        <v>84</v>
      </c>
      <c r="Y62" s="16" t="s">
        <v>84</v>
      </c>
      <c r="Z62" s="13">
        <v>447</v>
      </c>
      <c r="AA62" s="13">
        <v>1577</v>
      </c>
      <c r="AB62" s="13">
        <v>1577</v>
      </c>
      <c r="AC62" s="13" t="s">
        <v>350</v>
      </c>
      <c r="AD62" s="13" t="s">
        <v>351</v>
      </c>
      <c r="AE62" s="16"/>
    </row>
    <row r="63" s="2" customFormat="1" ht="40" customHeight="1" spans="1:31">
      <c r="A63" s="13">
        <v>55</v>
      </c>
      <c r="B63" s="14" t="s">
        <v>352</v>
      </c>
      <c r="C63" s="14" t="s">
        <v>353</v>
      </c>
      <c r="D63" s="13" t="s">
        <v>347</v>
      </c>
      <c r="E63" s="13" t="s">
        <v>354</v>
      </c>
      <c r="F63" s="13" t="s">
        <v>79</v>
      </c>
      <c r="G63" s="13" t="s">
        <v>80</v>
      </c>
      <c r="H63" s="13" t="s">
        <v>349</v>
      </c>
      <c r="I63" s="13">
        <v>15991196360</v>
      </c>
      <c r="J63" s="13">
        <f t="shared" si="6"/>
        <v>90</v>
      </c>
      <c r="K63" s="13">
        <v>90</v>
      </c>
      <c r="L63" s="13">
        <v>90</v>
      </c>
      <c r="M63" s="13"/>
      <c r="N63" s="13"/>
      <c r="O63" s="13"/>
      <c r="P63" s="13"/>
      <c r="Q63" s="13"/>
      <c r="R63" s="13"/>
      <c r="S63" s="13"/>
      <c r="T63" s="16" t="s">
        <v>82</v>
      </c>
      <c r="U63" s="16" t="s">
        <v>83</v>
      </c>
      <c r="V63" s="16" t="s">
        <v>83</v>
      </c>
      <c r="W63" s="16" t="s">
        <v>84</v>
      </c>
      <c r="X63" s="16" t="s">
        <v>84</v>
      </c>
      <c r="Y63" s="16" t="s">
        <v>84</v>
      </c>
      <c r="Z63" s="13">
        <v>246</v>
      </c>
      <c r="AA63" s="13">
        <v>828</v>
      </c>
      <c r="AB63" s="13">
        <v>2060</v>
      </c>
      <c r="AC63" s="13" t="s">
        <v>355</v>
      </c>
      <c r="AD63" s="13" t="s">
        <v>356</v>
      </c>
      <c r="AE63" s="16"/>
    </row>
    <row r="64" s="2" customFormat="1" ht="73" customHeight="1" spans="1:31">
      <c r="A64" s="13">
        <v>56</v>
      </c>
      <c r="B64" s="15" t="s">
        <v>357</v>
      </c>
      <c r="C64" s="15" t="s">
        <v>358</v>
      </c>
      <c r="D64" s="16" t="s">
        <v>359</v>
      </c>
      <c r="E64" s="16" t="s">
        <v>360</v>
      </c>
      <c r="F64" s="13" t="s">
        <v>79</v>
      </c>
      <c r="G64" s="13" t="s">
        <v>80</v>
      </c>
      <c r="H64" s="16" t="s">
        <v>361</v>
      </c>
      <c r="I64" s="16">
        <v>13909154432</v>
      </c>
      <c r="J64" s="13">
        <f t="shared" si="6"/>
        <v>90</v>
      </c>
      <c r="K64" s="16">
        <v>90</v>
      </c>
      <c r="L64" s="16">
        <v>90</v>
      </c>
      <c r="M64" s="16"/>
      <c r="N64" s="16"/>
      <c r="O64" s="16"/>
      <c r="P64" s="16"/>
      <c r="Q64" s="16"/>
      <c r="R64" s="16"/>
      <c r="S64" s="16"/>
      <c r="T64" s="16" t="s">
        <v>82</v>
      </c>
      <c r="U64" s="16" t="s">
        <v>83</v>
      </c>
      <c r="V64" s="16" t="s">
        <v>84</v>
      </c>
      <c r="W64" s="16" t="s">
        <v>84</v>
      </c>
      <c r="X64" s="16" t="s">
        <v>84</v>
      </c>
      <c r="Y64" s="16" t="s">
        <v>84</v>
      </c>
      <c r="Z64" s="16">
        <v>70</v>
      </c>
      <c r="AA64" s="16">
        <v>210</v>
      </c>
      <c r="AB64" s="16">
        <v>300</v>
      </c>
      <c r="AC64" s="16" t="s">
        <v>362</v>
      </c>
      <c r="AD64" s="16" t="s">
        <v>363</v>
      </c>
      <c r="AE64" s="16"/>
    </row>
    <row r="65" s="2" customFormat="1" ht="73" customHeight="1" spans="1:31">
      <c r="A65" s="13">
        <v>57</v>
      </c>
      <c r="B65" s="43" t="s">
        <v>364</v>
      </c>
      <c r="C65" s="15" t="s">
        <v>365</v>
      </c>
      <c r="D65" s="16" t="s">
        <v>359</v>
      </c>
      <c r="E65" s="16" t="s">
        <v>366</v>
      </c>
      <c r="F65" s="13" t="s">
        <v>79</v>
      </c>
      <c r="G65" s="13" t="s">
        <v>80</v>
      </c>
      <c r="H65" s="16" t="s">
        <v>361</v>
      </c>
      <c r="I65" s="16">
        <v>13909154432</v>
      </c>
      <c r="J65" s="13">
        <f t="shared" si="6"/>
        <v>70</v>
      </c>
      <c r="K65" s="16">
        <v>65</v>
      </c>
      <c r="L65" s="16">
        <v>65</v>
      </c>
      <c r="M65" s="16"/>
      <c r="N65" s="16"/>
      <c r="O65" s="16"/>
      <c r="P65" s="16"/>
      <c r="Q65" s="16"/>
      <c r="R65" s="16"/>
      <c r="S65" s="16">
        <v>5</v>
      </c>
      <c r="T65" s="16" t="s">
        <v>82</v>
      </c>
      <c r="U65" s="16" t="s">
        <v>83</v>
      </c>
      <c r="V65" s="16" t="s">
        <v>84</v>
      </c>
      <c r="W65" s="16" t="s">
        <v>84</v>
      </c>
      <c r="X65" s="16" t="s">
        <v>84</v>
      </c>
      <c r="Y65" s="16" t="s">
        <v>84</v>
      </c>
      <c r="Z65" s="16">
        <v>40</v>
      </c>
      <c r="AA65" s="16">
        <v>55</v>
      </c>
      <c r="AB65" s="16">
        <v>65</v>
      </c>
      <c r="AC65" s="16" t="s">
        <v>362</v>
      </c>
      <c r="AD65" s="16" t="s">
        <v>367</v>
      </c>
      <c r="AE65" s="16"/>
    </row>
    <row r="66" s="2" customFormat="1" ht="73" customHeight="1" spans="1:31">
      <c r="A66" s="13">
        <v>58</v>
      </c>
      <c r="B66" s="15" t="s">
        <v>368</v>
      </c>
      <c r="C66" s="15" t="s">
        <v>369</v>
      </c>
      <c r="D66" s="16" t="s">
        <v>359</v>
      </c>
      <c r="E66" s="16" t="s">
        <v>370</v>
      </c>
      <c r="F66" s="13" t="s">
        <v>79</v>
      </c>
      <c r="G66" s="13" t="s">
        <v>80</v>
      </c>
      <c r="H66" s="16" t="s">
        <v>361</v>
      </c>
      <c r="I66" s="16">
        <v>13909154432</v>
      </c>
      <c r="J66" s="13">
        <f t="shared" si="6"/>
        <v>30</v>
      </c>
      <c r="K66" s="16">
        <v>30</v>
      </c>
      <c r="L66" s="16">
        <v>30</v>
      </c>
      <c r="M66" s="16"/>
      <c r="N66" s="16"/>
      <c r="O66" s="16"/>
      <c r="P66" s="16"/>
      <c r="Q66" s="16"/>
      <c r="R66" s="16"/>
      <c r="S66" s="16"/>
      <c r="T66" s="16" t="s">
        <v>82</v>
      </c>
      <c r="U66" s="16" t="s">
        <v>83</v>
      </c>
      <c r="V66" s="16" t="s">
        <v>83</v>
      </c>
      <c r="W66" s="16" t="s">
        <v>84</v>
      </c>
      <c r="X66" s="16" t="s">
        <v>84</v>
      </c>
      <c r="Y66" s="16" t="s">
        <v>84</v>
      </c>
      <c r="Z66" s="16">
        <v>60</v>
      </c>
      <c r="AA66" s="16">
        <v>220</v>
      </c>
      <c r="AB66" s="16">
        <v>235</v>
      </c>
      <c r="AC66" s="16" t="s">
        <v>362</v>
      </c>
      <c r="AD66" s="16" t="s">
        <v>371</v>
      </c>
      <c r="AE66" s="16"/>
    </row>
    <row r="67" s="2" customFormat="1" ht="73" customHeight="1" spans="1:31">
      <c r="A67" s="13">
        <v>59</v>
      </c>
      <c r="B67" s="15" t="s">
        <v>372</v>
      </c>
      <c r="C67" s="15" t="s">
        <v>373</v>
      </c>
      <c r="D67" s="16" t="s">
        <v>359</v>
      </c>
      <c r="E67" s="16" t="s">
        <v>374</v>
      </c>
      <c r="F67" s="13" t="s">
        <v>79</v>
      </c>
      <c r="G67" s="13" t="s">
        <v>80</v>
      </c>
      <c r="H67" s="16" t="s">
        <v>361</v>
      </c>
      <c r="I67" s="16">
        <v>13909154432</v>
      </c>
      <c r="J67" s="13">
        <f t="shared" si="6"/>
        <v>120</v>
      </c>
      <c r="K67" s="16">
        <v>120</v>
      </c>
      <c r="L67" s="16"/>
      <c r="M67" s="16">
        <v>120</v>
      </c>
      <c r="N67" s="16"/>
      <c r="O67" s="16"/>
      <c r="P67" s="16"/>
      <c r="Q67" s="16"/>
      <c r="R67" s="16"/>
      <c r="S67" s="16"/>
      <c r="T67" s="16" t="s">
        <v>82</v>
      </c>
      <c r="U67" s="16" t="s">
        <v>83</v>
      </c>
      <c r="V67" s="16" t="s">
        <v>83</v>
      </c>
      <c r="W67" s="16" t="s">
        <v>84</v>
      </c>
      <c r="X67" s="16" t="s">
        <v>84</v>
      </c>
      <c r="Y67" s="16" t="s">
        <v>84</v>
      </c>
      <c r="Z67" s="17">
        <v>170</v>
      </c>
      <c r="AA67" s="17">
        <v>581</v>
      </c>
      <c r="AB67" s="17">
        <v>1320</v>
      </c>
      <c r="AC67" s="16" t="s">
        <v>362</v>
      </c>
      <c r="AD67" s="16" t="s">
        <v>375</v>
      </c>
      <c r="AE67" s="16"/>
    </row>
    <row r="68" s="2" customFormat="1" ht="73" customHeight="1" spans="1:31">
      <c r="A68" s="13">
        <v>60</v>
      </c>
      <c r="B68" s="15" t="s">
        <v>376</v>
      </c>
      <c r="C68" s="15" t="s">
        <v>377</v>
      </c>
      <c r="D68" s="16" t="s">
        <v>359</v>
      </c>
      <c r="E68" s="16" t="s">
        <v>378</v>
      </c>
      <c r="F68" s="13" t="s">
        <v>79</v>
      </c>
      <c r="G68" s="13" t="s">
        <v>80</v>
      </c>
      <c r="H68" s="16" t="s">
        <v>361</v>
      </c>
      <c r="I68" s="16">
        <v>13909154432</v>
      </c>
      <c r="J68" s="13">
        <f t="shared" si="6"/>
        <v>30</v>
      </c>
      <c r="K68" s="16">
        <v>30</v>
      </c>
      <c r="L68" s="16">
        <v>30</v>
      </c>
      <c r="M68" s="16"/>
      <c r="N68" s="16"/>
      <c r="O68" s="16"/>
      <c r="P68" s="16"/>
      <c r="Q68" s="16"/>
      <c r="R68" s="16"/>
      <c r="S68" s="16"/>
      <c r="T68" s="16" t="s">
        <v>82</v>
      </c>
      <c r="U68" s="16" t="s">
        <v>83</v>
      </c>
      <c r="V68" s="16" t="s">
        <v>83</v>
      </c>
      <c r="W68" s="16" t="s">
        <v>84</v>
      </c>
      <c r="X68" s="16" t="s">
        <v>84</v>
      </c>
      <c r="Y68" s="16" t="s">
        <v>84</v>
      </c>
      <c r="Z68" s="16">
        <v>55</v>
      </c>
      <c r="AA68" s="16">
        <v>165</v>
      </c>
      <c r="AB68" s="16">
        <v>325</v>
      </c>
      <c r="AC68" s="16" t="s">
        <v>362</v>
      </c>
      <c r="AD68" s="16" t="s">
        <v>379</v>
      </c>
      <c r="AE68" s="16"/>
    </row>
    <row r="69" s="2" customFormat="1" ht="73" customHeight="1" spans="1:31">
      <c r="A69" s="13">
        <v>61</v>
      </c>
      <c r="B69" s="15" t="s">
        <v>380</v>
      </c>
      <c r="C69" s="15" t="s">
        <v>381</v>
      </c>
      <c r="D69" s="16" t="s">
        <v>359</v>
      </c>
      <c r="E69" s="16" t="s">
        <v>382</v>
      </c>
      <c r="F69" s="13" t="s">
        <v>79</v>
      </c>
      <c r="G69" s="13" t="s">
        <v>80</v>
      </c>
      <c r="H69" s="16" t="s">
        <v>361</v>
      </c>
      <c r="I69" s="16">
        <v>13909154432</v>
      </c>
      <c r="J69" s="13">
        <f t="shared" si="6"/>
        <v>150</v>
      </c>
      <c r="K69" s="16">
        <v>150</v>
      </c>
      <c r="L69" s="16"/>
      <c r="M69" s="16">
        <v>150</v>
      </c>
      <c r="N69" s="16"/>
      <c r="O69" s="16"/>
      <c r="P69" s="16"/>
      <c r="Q69" s="16"/>
      <c r="R69" s="16"/>
      <c r="S69" s="16"/>
      <c r="T69" s="16" t="s">
        <v>82</v>
      </c>
      <c r="U69" s="16" t="s">
        <v>83</v>
      </c>
      <c r="V69" s="16" t="s">
        <v>84</v>
      </c>
      <c r="W69" s="16" t="s">
        <v>84</v>
      </c>
      <c r="X69" s="16" t="s">
        <v>84</v>
      </c>
      <c r="Y69" s="16" t="s">
        <v>84</v>
      </c>
      <c r="Z69" s="16">
        <v>256</v>
      </c>
      <c r="AA69" s="16">
        <v>1024</v>
      </c>
      <c r="AB69" s="16">
        <v>2354</v>
      </c>
      <c r="AC69" s="16" t="s">
        <v>362</v>
      </c>
      <c r="AD69" s="16" t="s">
        <v>383</v>
      </c>
      <c r="AE69" s="16"/>
    </row>
    <row r="70" s="2" customFormat="1" ht="73" customHeight="1" spans="1:31">
      <c r="A70" s="13">
        <v>62</v>
      </c>
      <c r="B70" s="15" t="s">
        <v>384</v>
      </c>
      <c r="C70" s="15" t="s">
        <v>385</v>
      </c>
      <c r="D70" s="16" t="s">
        <v>359</v>
      </c>
      <c r="E70" s="16" t="s">
        <v>374</v>
      </c>
      <c r="F70" s="13" t="s">
        <v>79</v>
      </c>
      <c r="G70" s="13" t="s">
        <v>80</v>
      </c>
      <c r="H70" s="16" t="s">
        <v>361</v>
      </c>
      <c r="I70" s="16">
        <v>13909154432</v>
      </c>
      <c r="J70" s="13">
        <f t="shared" si="6"/>
        <v>80</v>
      </c>
      <c r="K70" s="16">
        <v>80</v>
      </c>
      <c r="L70" s="16">
        <v>80</v>
      </c>
      <c r="M70" s="16"/>
      <c r="N70" s="16"/>
      <c r="O70" s="16"/>
      <c r="P70" s="16"/>
      <c r="Q70" s="16"/>
      <c r="R70" s="16"/>
      <c r="S70" s="16"/>
      <c r="T70" s="16" t="s">
        <v>82</v>
      </c>
      <c r="U70" s="16" t="s">
        <v>83</v>
      </c>
      <c r="V70" s="16" t="s">
        <v>83</v>
      </c>
      <c r="W70" s="16" t="s">
        <v>84</v>
      </c>
      <c r="X70" s="16" t="s">
        <v>84</v>
      </c>
      <c r="Y70" s="16" t="s">
        <v>84</v>
      </c>
      <c r="Z70" s="17">
        <v>170</v>
      </c>
      <c r="AA70" s="17">
        <v>581</v>
      </c>
      <c r="AB70" s="17">
        <v>1320</v>
      </c>
      <c r="AC70" s="16" t="s">
        <v>362</v>
      </c>
      <c r="AD70" s="16" t="s">
        <v>386</v>
      </c>
      <c r="AE70" s="16"/>
    </row>
    <row r="71" s="2" customFormat="1" ht="64" customHeight="1" spans="1:31">
      <c r="A71" s="13">
        <v>63</v>
      </c>
      <c r="B71" s="14" t="s">
        <v>387</v>
      </c>
      <c r="C71" s="14" t="s">
        <v>388</v>
      </c>
      <c r="D71" s="13" t="s">
        <v>389</v>
      </c>
      <c r="E71" s="13" t="s">
        <v>390</v>
      </c>
      <c r="F71" s="13" t="s">
        <v>79</v>
      </c>
      <c r="G71" s="13" t="s">
        <v>80</v>
      </c>
      <c r="H71" s="13" t="s">
        <v>391</v>
      </c>
      <c r="I71" s="13">
        <v>18091528111</v>
      </c>
      <c r="J71" s="13">
        <f t="shared" si="6"/>
        <v>80</v>
      </c>
      <c r="K71" s="13">
        <v>80</v>
      </c>
      <c r="L71" s="13"/>
      <c r="M71" s="13">
        <v>80</v>
      </c>
      <c r="N71" s="13"/>
      <c r="O71" s="13"/>
      <c r="P71" s="13"/>
      <c r="Q71" s="13"/>
      <c r="R71" s="13"/>
      <c r="S71" s="13"/>
      <c r="T71" s="16" t="s">
        <v>82</v>
      </c>
      <c r="U71" s="13" t="s">
        <v>83</v>
      </c>
      <c r="V71" s="13" t="s">
        <v>84</v>
      </c>
      <c r="W71" s="13" t="s">
        <v>84</v>
      </c>
      <c r="X71" s="13" t="s">
        <v>84</v>
      </c>
      <c r="Y71" s="13" t="s">
        <v>84</v>
      </c>
      <c r="Z71" s="13">
        <v>12</v>
      </c>
      <c r="AA71" s="13">
        <f>Z71*2.5</f>
        <v>30</v>
      </c>
      <c r="AB71" s="13">
        <f>Z71*4.5</f>
        <v>54</v>
      </c>
      <c r="AC71" s="13" t="s">
        <v>392</v>
      </c>
      <c r="AD71" s="13" t="s">
        <v>393</v>
      </c>
      <c r="AE71" s="16"/>
    </row>
    <row r="72" s="2" customFormat="1" ht="40" customHeight="1" spans="1:31">
      <c r="A72" s="13">
        <v>64</v>
      </c>
      <c r="B72" s="14" t="s">
        <v>394</v>
      </c>
      <c r="C72" s="14" t="s">
        <v>395</v>
      </c>
      <c r="D72" s="13" t="s">
        <v>389</v>
      </c>
      <c r="E72" s="13" t="s">
        <v>396</v>
      </c>
      <c r="F72" s="13" t="s">
        <v>79</v>
      </c>
      <c r="G72" s="13" t="s">
        <v>80</v>
      </c>
      <c r="H72" s="13" t="s">
        <v>391</v>
      </c>
      <c r="I72" s="13">
        <v>18091528111</v>
      </c>
      <c r="J72" s="13">
        <f t="shared" si="6"/>
        <v>78</v>
      </c>
      <c r="K72" s="13">
        <v>78</v>
      </c>
      <c r="L72" s="13">
        <v>78</v>
      </c>
      <c r="M72" s="13"/>
      <c r="N72" s="13"/>
      <c r="O72" s="13"/>
      <c r="P72" s="13"/>
      <c r="Q72" s="13"/>
      <c r="R72" s="13"/>
      <c r="S72" s="13"/>
      <c r="T72" s="13" t="s">
        <v>82</v>
      </c>
      <c r="U72" s="13" t="s">
        <v>83</v>
      </c>
      <c r="V72" s="13" t="s">
        <v>83</v>
      </c>
      <c r="W72" s="13" t="s">
        <v>84</v>
      </c>
      <c r="X72" s="13" t="s">
        <v>84</v>
      </c>
      <c r="Y72" s="13" t="s">
        <v>84</v>
      </c>
      <c r="Z72" s="13">
        <v>120</v>
      </c>
      <c r="AA72" s="13">
        <v>380</v>
      </c>
      <c r="AB72" s="13">
        <v>2093</v>
      </c>
      <c r="AC72" s="13" t="s">
        <v>397</v>
      </c>
      <c r="AD72" s="13" t="s">
        <v>398</v>
      </c>
      <c r="AE72" s="16"/>
    </row>
    <row r="73" s="2" customFormat="1" ht="40" customHeight="1" spans="1:31">
      <c r="A73" s="13">
        <v>65</v>
      </c>
      <c r="B73" s="14" t="s">
        <v>399</v>
      </c>
      <c r="C73" s="14" t="s">
        <v>400</v>
      </c>
      <c r="D73" s="13" t="s">
        <v>389</v>
      </c>
      <c r="E73" s="13" t="s">
        <v>401</v>
      </c>
      <c r="F73" s="13" t="s">
        <v>79</v>
      </c>
      <c r="G73" s="13" t="s">
        <v>80</v>
      </c>
      <c r="H73" s="13" t="s">
        <v>391</v>
      </c>
      <c r="I73" s="13">
        <v>18091528111</v>
      </c>
      <c r="J73" s="13">
        <f t="shared" si="6"/>
        <v>68</v>
      </c>
      <c r="K73" s="13">
        <v>68</v>
      </c>
      <c r="L73" s="13">
        <v>68</v>
      </c>
      <c r="M73" s="13"/>
      <c r="N73" s="13"/>
      <c r="O73" s="13"/>
      <c r="P73" s="13"/>
      <c r="Q73" s="13"/>
      <c r="R73" s="13"/>
      <c r="S73" s="13"/>
      <c r="T73" s="13" t="s">
        <v>82</v>
      </c>
      <c r="U73" s="13" t="s">
        <v>83</v>
      </c>
      <c r="V73" s="13" t="s">
        <v>402</v>
      </c>
      <c r="W73" s="13" t="s">
        <v>84</v>
      </c>
      <c r="X73" s="13" t="s">
        <v>84</v>
      </c>
      <c r="Y73" s="13" t="s">
        <v>84</v>
      </c>
      <c r="Z73" s="13">
        <v>30</v>
      </c>
      <c r="AA73" s="13">
        <v>120</v>
      </c>
      <c r="AB73" s="13">
        <v>230</v>
      </c>
      <c r="AC73" s="13" t="s">
        <v>403</v>
      </c>
      <c r="AD73" s="13" t="s">
        <v>404</v>
      </c>
      <c r="AE73" s="16"/>
    </row>
    <row r="74" s="2" customFormat="1" ht="70" customHeight="1" spans="1:31">
      <c r="A74" s="13">
        <v>66</v>
      </c>
      <c r="B74" s="14" t="s">
        <v>405</v>
      </c>
      <c r="C74" s="14" t="s">
        <v>406</v>
      </c>
      <c r="D74" s="13" t="s">
        <v>389</v>
      </c>
      <c r="E74" s="13" t="s">
        <v>407</v>
      </c>
      <c r="F74" s="13" t="s">
        <v>79</v>
      </c>
      <c r="G74" s="13" t="s">
        <v>80</v>
      </c>
      <c r="H74" s="13" t="s">
        <v>391</v>
      </c>
      <c r="I74" s="13">
        <v>18091528111</v>
      </c>
      <c r="J74" s="13">
        <f t="shared" si="6"/>
        <v>200</v>
      </c>
      <c r="K74" s="13">
        <v>200</v>
      </c>
      <c r="L74" s="13"/>
      <c r="M74" s="13">
        <v>200</v>
      </c>
      <c r="N74" s="13"/>
      <c r="O74" s="13"/>
      <c r="P74" s="13"/>
      <c r="Q74" s="13"/>
      <c r="R74" s="13"/>
      <c r="S74" s="13"/>
      <c r="T74" s="13" t="s">
        <v>82</v>
      </c>
      <c r="U74" s="13" t="s">
        <v>83</v>
      </c>
      <c r="V74" s="13" t="s">
        <v>84</v>
      </c>
      <c r="W74" s="13" t="s">
        <v>84</v>
      </c>
      <c r="X74" s="13" t="s">
        <v>84</v>
      </c>
      <c r="Y74" s="13" t="s">
        <v>84</v>
      </c>
      <c r="Z74" s="13">
        <v>11</v>
      </c>
      <c r="AA74" s="13">
        <v>43</v>
      </c>
      <c r="AB74" s="13">
        <v>310</v>
      </c>
      <c r="AC74" s="13" t="s">
        <v>408</v>
      </c>
      <c r="AD74" s="13" t="s">
        <v>409</v>
      </c>
      <c r="AE74" s="16"/>
    </row>
    <row r="75" s="2" customFormat="1" ht="70" customHeight="1" spans="1:31">
      <c r="A75" s="13">
        <v>67</v>
      </c>
      <c r="B75" s="44" t="s">
        <v>410</v>
      </c>
      <c r="C75" s="44" t="s">
        <v>411</v>
      </c>
      <c r="D75" s="13" t="s">
        <v>389</v>
      </c>
      <c r="E75" s="13" t="s">
        <v>412</v>
      </c>
      <c r="F75" s="13" t="s">
        <v>79</v>
      </c>
      <c r="G75" s="13" t="s">
        <v>80</v>
      </c>
      <c r="H75" s="13" t="s">
        <v>391</v>
      </c>
      <c r="I75" s="13">
        <v>18091528111</v>
      </c>
      <c r="J75" s="13">
        <f t="shared" si="6"/>
        <v>75</v>
      </c>
      <c r="K75" s="13">
        <v>75</v>
      </c>
      <c r="L75" s="13">
        <v>75</v>
      </c>
      <c r="M75" s="13"/>
      <c r="N75" s="13"/>
      <c r="O75" s="13"/>
      <c r="P75" s="13"/>
      <c r="Q75" s="13"/>
      <c r="R75" s="13"/>
      <c r="S75" s="13"/>
      <c r="T75" s="13" t="s">
        <v>82</v>
      </c>
      <c r="U75" s="13" t="s">
        <v>83</v>
      </c>
      <c r="V75" s="13" t="s">
        <v>83</v>
      </c>
      <c r="W75" s="13" t="s">
        <v>84</v>
      </c>
      <c r="X75" s="13" t="s">
        <v>84</v>
      </c>
      <c r="Y75" s="13" t="s">
        <v>84</v>
      </c>
      <c r="Z75" s="13">
        <v>15</v>
      </c>
      <c r="AA75" s="13">
        <v>45</v>
      </c>
      <c r="AB75" s="13">
        <v>90</v>
      </c>
      <c r="AC75" s="13" t="s">
        <v>413</v>
      </c>
      <c r="AD75" s="13" t="s">
        <v>414</v>
      </c>
      <c r="AE75" s="16"/>
    </row>
    <row r="76" s="2" customFormat="1" ht="70" customHeight="1" spans="1:31">
      <c r="A76" s="13">
        <v>68</v>
      </c>
      <c r="B76" s="44" t="s">
        <v>415</v>
      </c>
      <c r="C76" s="44" t="s">
        <v>416</v>
      </c>
      <c r="D76" s="13" t="s">
        <v>389</v>
      </c>
      <c r="E76" s="13" t="s">
        <v>412</v>
      </c>
      <c r="F76" s="13" t="s">
        <v>79</v>
      </c>
      <c r="G76" s="13" t="s">
        <v>80</v>
      </c>
      <c r="H76" s="13" t="s">
        <v>391</v>
      </c>
      <c r="I76" s="13">
        <v>18091528111</v>
      </c>
      <c r="J76" s="13">
        <f t="shared" si="6"/>
        <v>80</v>
      </c>
      <c r="K76" s="13">
        <v>80</v>
      </c>
      <c r="L76" s="13">
        <v>80</v>
      </c>
      <c r="M76" s="13"/>
      <c r="N76" s="13"/>
      <c r="O76" s="13"/>
      <c r="P76" s="13"/>
      <c r="Q76" s="13"/>
      <c r="R76" s="13"/>
      <c r="S76" s="13"/>
      <c r="T76" s="13" t="s">
        <v>82</v>
      </c>
      <c r="U76" s="13" t="s">
        <v>83</v>
      </c>
      <c r="V76" s="13" t="s">
        <v>83</v>
      </c>
      <c r="W76" s="13" t="s">
        <v>84</v>
      </c>
      <c r="X76" s="13" t="s">
        <v>84</v>
      </c>
      <c r="Y76" s="13" t="s">
        <v>84</v>
      </c>
      <c r="Z76" s="13">
        <v>26</v>
      </c>
      <c r="AA76" s="13">
        <v>91</v>
      </c>
      <c r="AB76" s="13">
        <v>233</v>
      </c>
      <c r="AC76" s="13" t="s">
        <v>417</v>
      </c>
      <c r="AD76" s="13" t="s">
        <v>418</v>
      </c>
      <c r="AE76" s="16"/>
    </row>
    <row r="77" s="2" customFormat="1" ht="40" customHeight="1" spans="1:31">
      <c r="A77" s="13">
        <v>69</v>
      </c>
      <c r="B77" s="15" t="s">
        <v>419</v>
      </c>
      <c r="C77" s="15" t="s">
        <v>420</v>
      </c>
      <c r="D77" s="16" t="s">
        <v>421</v>
      </c>
      <c r="E77" s="16" t="s">
        <v>422</v>
      </c>
      <c r="F77" s="13" t="s">
        <v>79</v>
      </c>
      <c r="G77" s="13" t="s">
        <v>80</v>
      </c>
      <c r="H77" s="16" t="s">
        <v>423</v>
      </c>
      <c r="I77" s="16">
        <v>13891557790</v>
      </c>
      <c r="J77" s="13">
        <f t="shared" si="6"/>
        <v>160</v>
      </c>
      <c r="K77" s="16">
        <v>160</v>
      </c>
      <c r="L77" s="16">
        <v>160</v>
      </c>
      <c r="M77" s="16"/>
      <c r="N77" s="16"/>
      <c r="O77" s="16"/>
      <c r="P77" s="16"/>
      <c r="Q77" s="16"/>
      <c r="R77" s="16"/>
      <c r="S77" s="16"/>
      <c r="T77" s="16" t="s">
        <v>82</v>
      </c>
      <c r="U77" s="16" t="s">
        <v>83</v>
      </c>
      <c r="V77" s="16" t="s">
        <v>83</v>
      </c>
      <c r="W77" s="16" t="s">
        <v>84</v>
      </c>
      <c r="X77" s="16" t="s">
        <v>84</v>
      </c>
      <c r="Y77" s="16" t="s">
        <v>84</v>
      </c>
      <c r="Z77" s="17">
        <v>85</v>
      </c>
      <c r="AA77" s="17">
        <v>260</v>
      </c>
      <c r="AB77" s="17">
        <v>1206</v>
      </c>
      <c r="AC77" s="16" t="s">
        <v>424</v>
      </c>
      <c r="AD77" s="16" t="s">
        <v>425</v>
      </c>
      <c r="AE77" s="16"/>
    </row>
    <row r="78" s="2" customFormat="1" ht="40" customHeight="1" spans="1:31">
      <c r="A78" s="13">
        <v>70</v>
      </c>
      <c r="B78" s="15" t="s">
        <v>426</v>
      </c>
      <c r="C78" s="15" t="s">
        <v>427</v>
      </c>
      <c r="D78" s="16" t="s">
        <v>421</v>
      </c>
      <c r="E78" s="16" t="s">
        <v>428</v>
      </c>
      <c r="F78" s="13" t="s">
        <v>79</v>
      </c>
      <c r="G78" s="13" t="s">
        <v>80</v>
      </c>
      <c r="H78" s="16" t="s">
        <v>429</v>
      </c>
      <c r="I78" s="16">
        <v>15353253388</v>
      </c>
      <c r="J78" s="13">
        <f t="shared" si="6"/>
        <v>80</v>
      </c>
      <c r="K78" s="16">
        <v>80</v>
      </c>
      <c r="L78" s="16">
        <v>80</v>
      </c>
      <c r="M78" s="16"/>
      <c r="N78" s="16"/>
      <c r="O78" s="16"/>
      <c r="P78" s="16"/>
      <c r="Q78" s="16"/>
      <c r="R78" s="16"/>
      <c r="S78" s="16"/>
      <c r="T78" s="16" t="s">
        <v>82</v>
      </c>
      <c r="U78" s="16" t="s">
        <v>83</v>
      </c>
      <c r="V78" s="16" t="s">
        <v>84</v>
      </c>
      <c r="W78" s="16" t="s">
        <v>84</v>
      </c>
      <c r="X78" s="16" t="s">
        <v>84</v>
      </c>
      <c r="Y78" s="16" t="s">
        <v>84</v>
      </c>
      <c r="Z78" s="17">
        <v>15</v>
      </c>
      <c r="AA78" s="17">
        <v>30</v>
      </c>
      <c r="AB78" s="17">
        <v>150</v>
      </c>
      <c r="AC78" s="16" t="s">
        <v>424</v>
      </c>
      <c r="AD78" s="16" t="s">
        <v>430</v>
      </c>
      <c r="AE78" s="16"/>
    </row>
    <row r="79" s="2" customFormat="1" ht="71" customHeight="1" spans="1:31">
      <c r="A79" s="13">
        <v>71</v>
      </c>
      <c r="B79" s="15" t="s">
        <v>431</v>
      </c>
      <c r="C79" s="15" t="s">
        <v>432</v>
      </c>
      <c r="D79" s="16" t="s">
        <v>421</v>
      </c>
      <c r="E79" s="16" t="s">
        <v>433</v>
      </c>
      <c r="F79" s="13" t="s">
        <v>79</v>
      </c>
      <c r="G79" s="13" t="s">
        <v>80</v>
      </c>
      <c r="H79" s="16" t="s">
        <v>423</v>
      </c>
      <c r="I79" s="16">
        <v>13891557790</v>
      </c>
      <c r="J79" s="13">
        <f t="shared" ref="J79:J95" si="7">K79+P79+Q79+R79+S79</f>
        <v>30</v>
      </c>
      <c r="K79" s="16">
        <v>30</v>
      </c>
      <c r="L79" s="16">
        <v>30</v>
      </c>
      <c r="M79" s="16"/>
      <c r="N79" s="16"/>
      <c r="O79" s="16"/>
      <c r="P79" s="16"/>
      <c r="Q79" s="16"/>
      <c r="R79" s="16"/>
      <c r="S79" s="16"/>
      <c r="T79" s="16" t="s">
        <v>82</v>
      </c>
      <c r="U79" s="16" t="s">
        <v>83</v>
      </c>
      <c r="V79" s="16" t="s">
        <v>84</v>
      </c>
      <c r="W79" s="16" t="s">
        <v>84</v>
      </c>
      <c r="X79" s="16" t="s">
        <v>84</v>
      </c>
      <c r="Y79" s="16" t="s">
        <v>84</v>
      </c>
      <c r="Z79" s="17">
        <v>27</v>
      </c>
      <c r="AA79" s="17">
        <v>68</v>
      </c>
      <c r="AB79" s="17">
        <v>68</v>
      </c>
      <c r="AC79" s="16" t="s">
        <v>424</v>
      </c>
      <c r="AD79" s="16" t="s">
        <v>434</v>
      </c>
      <c r="AE79" s="16"/>
    </row>
    <row r="80" s="2" customFormat="1" ht="70" customHeight="1" spans="1:31">
      <c r="A80" s="13">
        <v>72</v>
      </c>
      <c r="B80" s="15" t="s">
        <v>435</v>
      </c>
      <c r="C80" s="15" t="s">
        <v>436</v>
      </c>
      <c r="D80" s="16" t="s">
        <v>437</v>
      </c>
      <c r="E80" s="16" t="s">
        <v>438</v>
      </c>
      <c r="F80" s="13" t="s">
        <v>79</v>
      </c>
      <c r="G80" s="13" t="s">
        <v>80</v>
      </c>
      <c r="H80" s="16" t="s">
        <v>439</v>
      </c>
      <c r="I80" s="28">
        <v>15991159955</v>
      </c>
      <c r="J80" s="13">
        <f t="shared" si="7"/>
        <v>100</v>
      </c>
      <c r="K80" s="16">
        <v>100</v>
      </c>
      <c r="L80" s="16">
        <v>100</v>
      </c>
      <c r="M80" s="16"/>
      <c r="N80" s="16"/>
      <c r="O80" s="16"/>
      <c r="P80" s="16"/>
      <c r="Q80" s="16"/>
      <c r="R80" s="16"/>
      <c r="S80" s="16"/>
      <c r="T80" s="16" t="s">
        <v>82</v>
      </c>
      <c r="U80" s="16" t="s">
        <v>83</v>
      </c>
      <c r="V80" s="16" t="s">
        <v>84</v>
      </c>
      <c r="W80" s="16" t="s">
        <v>84</v>
      </c>
      <c r="X80" s="16" t="s">
        <v>84</v>
      </c>
      <c r="Y80" s="16" t="s">
        <v>84</v>
      </c>
      <c r="Z80" s="17">
        <v>23</v>
      </c>
      <c r="AA80" s="17">
        <v>76</v>
      </c>
      <c r="AB80" s="17">
        <v>969</v>
      </c>
      <c r="AC80" s="16" t="s">
        <v>440</v>
      </c>
      <c r="AD80" s="16" t="s">
        <v>441</v>
      </c>
      <c r="AE80" s="16"/>
    </row>
    <row r="81" s="2" customFormat="1" ht="70" customHeight="1" spans="1:31">
      <c r="A81" s="13">
        <v>73</v>
      </c>
      <c r="B81" s="15" t="s">
        <v>442</v>
      </c>
      <c r="C81" s="15" t="s">
        <v>443</v>
      </c>
      <c r="D81" s="16" t="s">
        <v>437</v>
      </c>
      <c r="E81" s="16" t="s">
        <v>438</v>
      </c>
      <c r="F81" s="13" t="s">
        <v>79</v>
      </c>
      <c r="G81" s="13" t="s">
        <v>80</v>
      </c>
      <c r="H81" s="16" t="s">
        <v>439</v>
      </c>
      <c r="I81" s="28">
        <v>15991159955</v>
      </c>
      <c r="J81" s="13">
        <f t="shared" si="7"/>
        <v>120</v>
      </c>
      <c r="K81" s="16">
        <v>120</v>
      </c>
      <c r="L81" s="16">
        <v>120</v>
      </c>
      <c r="M81" s="16"/>
      <c r="N81" s="16"/>
      <c r="O81" s="16"/>
      <c r="P81" s="16"/>
      <c r="Q81" s="16"/>
      <c r="R81" s="16"/>
      <c r="S81" s="16"/>
      <c r="T81" s="16" t="s">
        <v>82</v>
      </c>
      <c r="U81" s="16" t="s">
        <v>83</v>
      </c>
      <c r="V81" s="16" t="s">
        <v>84</v>
      </c>
      <c r="W81" s="16" t="s">
        <v>84</v>
      </c>
      <c r="X81" s="16" t="s">
        <v>84</v>
      </c>
      <c r="Y81" s="16" t="s">
        <v>84</v>
      </c>
      <c r="Z81" s="17">
        <v>27</v>
      </c>
      <c r="AA81" s="17">
        <v>91</v>
      </c>
      <c r="AB81" s="17">
        <v>969</v>
      </c>
      <c r="AC81" s="16" t="s">
        <v>440</v>
      </c>
      <c r="AD81" s="16" t="s">
        <v>440</v>
      </c>
      <c r="AE81" s="16"/>
    </row>
    <row r="82" s="2" customFormat="1" ht="70" customHeight="1" spans="1:31">
      <c r="A82" s="13">
        <v>74</v>
      </c>
      <c r="B82" s="15" t="s">
        <v>444</v>
      </c>
      <c r="C82" s="15" t="s">
        <v>445</v>
      </c>
      <c r="D82" s="16" t="s">
        <v>437</v>
      </c>
      <c r="E82" s="16" t="s">
        <v>446</v>
      </c>
      <c r="F82" s="13" t="s">
        <v>79</v>
      </c>
      <c r="G82" s="13" t="s">
        <v>80</v>
      </c>
      <c r="H82" s="16" t="s">
        <v>447</v>
      </c>
      <c r="I82" s="16">
        <v>15809156667</v>
      </c>
      <c r="J82" s="13">
        <f t="shared" si="7"/>
        <v>16</v>
      </c>
      <c r="K82" s="16">
        <v>16</v>
      </c>
      <c r="L82" s="16">
        <v>16</v>
      </c>
      <c r="M82" s="16"/>
      <c r="N82" s="16"/>
      <c r="O82" s="16"/>
      <c r="P82" s="16"/>
      <c r="Q82" s="16"/>
      <c r="R82" s="16"/>
      <c r="S82" s="16"/>
      <c r="T82" s="16" t="s">
        <v>82</v>
      </c>
      <c r="U82" s="16" t="s">
        <v>83</v>
      </c>
      <c r="V82" s="16" t="s">
        <v>83</v>
      </c>
      <c r="W82" s="16" t="s">
        <v>84</v>
      </c>
      <c r="X82" s="16" t="s">
        <v>84</v>
      </c>
      <c r="Y82" s="16" t="s">
        <v>84</v>
      </c>
      <c r="Z82" s="17">
        <v>56</v>
      </c>
      <c r="AA82" s="17">
        <v>172</v>
      </c>
      <c r="AB82" s="17">
        <v>172</v>
      </c>
      <c r="AC82" s="16" t="s">
        <v>448</v>
      </c>
      <c r="AD82" s="16" t="s">
        <v>449</v>
      </c>
      <c r="AE82" s="16"/>
    </row>
    <row r="83" s="2" customFormat="1" ht="70" customHeight="1" spans="1:31">
      <c r="A83" s="13">
        <v>75</v>
      </c>
      <c r="B83" s="15" t="s">
        <v>450</v>
      </c>
      <c r="C83" s="15" t="s">
        <v>451</v>
      </c>
      <c r="D83" s="16" t="s">
        <v>452</v>
      </c>
      <c r="E83" s="16" t="s">
        <v>453</v>
      </c>
      <c r="F83" s="13" t="s">
        <v>79</v>
      </c>
      <c r="G83" s="13" t="s">
        <v>80</v>
      </c>
      <c r="H83" s="16" t="s">
        <v>454</v>
      </c>
      <c r="I83" s="16">
        <v>15591596850</v>
      </c>
      <c r="J83" s="13">
        <f t="shared" si="7"/>
        <v>20</v>
      </c>
      <c r="K83" s="16">
        <v>20</v>
      </c>
      <c r="L83" s="16">
        <v>20</v>
      </c>
      <c r="M83" s="16"/>
      <c r="N83" s="16"/>
      <c r="O83" s="16"/>
      <c r="P83" s="16"/>
      <c r="Q83" s="16"/>
      <c r="R83" s="16"/>
      <c r="S83" s="16"/>
      <c r="T83" s="16" t="s">
        <v>82</v>
      </c>
      <c r="U83" s="16" t="s">
        <v>83</v>
      </c>
      <c r="V83" s="16" t="s">
        <v>83</v>
      </c>
      <c r="W83" s="16" t="s">
        <v>84</v>
      </c>
      <c r="X83" s="16" t="s">
        <v>84</v>
      </c>
      <c r="Y83" s="16" t="s">
        <v>84</v>
      </c>
      <c r="Z83" s="17">
        <v>89</v>
      </c>
      <c r="AA83" s="17">
        <v>210</v>
      </c>
      <c r="AB83" s="17">
        <v>1320</v>
      </c>
      <c r="AC83" s="16" t="s">
        <v>455</v>
      </c>
      <c r="AD83" s="16" t="s">
        <v>456</v>
      </c>
      <c r="AE83" s="16"/>
    </row>
    <row r="84" s="2" customFormat="1" ht="70" customHeight="1" spans="1:31">
      <c r="A84" s="13">
        <v>76</v>
      </c>
      <c r="B84" s="15" t="s">
        <v>457</v>
      </c>
      <c r="C84" s="15" t="s">
        <v>458</v>
      </c>
      <c r="D84" s="16" t="s">
        <v>452</v>
      </c>
      <c r="E84" s="16" t="s">
        <v>459</v>
      </c>
      <c r="F84" s="13" t="s">
        <v>79</v>
      </c>
      <c r="G84" s="13" t="s">
        <v>80</v>
      </c>
      <c r="H84" s="16" t="s">
        <v>454</v>
      </c>
      <c r="I84" s="16">
        <v>15591596850</v>
      </c>
      <c r="J84" s="13">
        <f t="shared" si="7"/>
        <v>30</v>
      </c>
      <c r="K84" s="16">
        <v>30</v>
      </c>
      <c r="L84" s="16">
        <v>30</v>
      </c>
      <c r="M84" s="16"/>
      <c r="N84" s="16"/>
      <c r="O84" s="16"/>
      <c r="P84" s="16"/>
      <c r="Q84" s="16"/>
      <c r="R84" s="16"/>
      <c r="S84" s="16"/>
      <c r="T84" s="16" t="s">
        <v>82</v>
      </c>
      <c r="U84" s="16" t="s">
        <v>402</v>
      </c>
      <c r="V84" s="16" t="s">
        <v>402</v>
      </c>
      <c r="W84" s="16" t="s">
        <v>84</v>
      </c>
      <c r="X84" s="16" t="s">
        <v>84</v>
      </c>
      <c r="Y84" s="16" t="s">
        <v>84</v>
      </c>
      <c r="Z84" s="17">
        <v>20</v>
      </c>
      <c r="AA84" s="17">
        <v>65</v>
      </c>
      <c r="AB84" s="17">
        <v>1590</v>
      </c>
      <c r="AC84" s="16" t="s">
        <v>460</v>
      </c>
      <c r="AD84" s="16" t="s">
        <v>461</v>
      </c>
      <c r="AE84" s="16"/>
    </row>
    <row r="85" s="2" customFormat="1" ht="40" customHeight="1" spans="1:31">
      <c r="A85" s="13">
        <v>77</v>
      </c>
      <c r="B85" s="15" t="s">
        <v>462</v>
      </c>
      <c r="C85" s="15" t="s">
        <v>463</v>
      </c>
      <c r="D85" s="16" t="s">
        <v>452</v>
      </c>
      <c r="E85" s="16" t="s">
        <v>464</v>
      </c>
      <c r="F85" s="13" t="s">
        <v>79</v>
      </c>
      <c r="G85" s="13" t="s">
        <v>80</v>
      </c>
      <c r="H85" s="16" t="s">
        <v>454</v>
      </c>
      <c r="I85" s="16">
        <v>15591596850</v>
      </c>
      <c r="J85" s="13">
        <f t="shared" si="7"/>
        <v>40</v>
      </c>
      <c r="K85" s="16">
        <v>40</v>
      </c>
      <c r="L85" s="16">
        <v>40</v>
      </c>
      <c r="M85" s="16"/>
      <c r="N85" s="16"/>
      <c r="O85" s="16"/>
      <c r="P85" s="16"/>
      <c r="Q85" s="16"/>
      <c r="R85" s="16"/>
      <c r="S85" s="16"/>
      <c r="T85" s="16" t="s">
        <v>82</v>
      </c>
      <c r="U85" s="16" t="s">
        <v>83</v>
      </c>
      <c r="V85" s="16" t="s">
        <v>83</v>
      </c>
      <c r="W85" s="16" t="s">
        <v>84</v>
      </c>
      <c r="X85" s="16" t="s">
        <v>84</v>
      </c>
      <c r="Y85" s="16" t="s">
        <v>84</v>
      </c>
      <c r="Z85" s="17">
        <v>55</v>
      </c>
      <c r="AA85" s="17">
        <v>204</v>
      </c>
      <c r="AB85" s="17">
        <v>610</v>
      </c>
      <c r="AC85" s="16" t="s">
        <v>465</v>
      </c>
      <c r="AD85" s="16" t="s">
        <v>466</v>
      </c>
      <c r="AE85" s="16"/>
    </row>
    <row r="86" s="2" customFormat="1" ht="40" customHeight="1" spans="1:31">
      <c r="A86" s="13">
        <v>78</v>
      </c>
      <c r="B86" s="15" t="s">
        <v>467</v>
      </c>
      <c r="C86" s="15" t="s">
        <v>468</v>
      </c>
      <c r="D86" s="16" t="s">
        <v>452</v>
      </c>
      <c r="E86" s="16" t="s">
        <v>469</v>
      </c>
      <c r="F86" s="13" t="s">
        <v>79</v>
      </c>
      <c r="G86" s="13" t="s">
        <v>80</v>
      </c>
      <c r="H86" s="16" t="s">
        <v>454</v>
      </c>
      <c r="I86" s="16">
        <v>15591596850</v>
      </c>
      <c r="J86" s="13">
        <f t="shared" si="7"/>
        <v>30</v>
      </c>
      <c r="K86" s="16">
        <v>30</v>
      </c>
      <c r="L86" s="16">
        <v>30</v>
      </c>
      <c r="M86" s="16"/>
      <c r="N86" s="16"/>
      <c r="O86" s="16"/>
      <c r="P86" s="16"/>
      <c r="Q86" s="16"/>
      <c r="R86" s="16"/>
      <c r="S86" s="16"/>
      <c r="T86" s="16" t="s">
        <v>82</v>
      </c>
      <c r="U86" s="16" t="s">
        <v>83</v>
      </c>
      <c r="V86" s="16" t="s">
        <v>84</v>
      </c>
      <c r="W86" s="16" t="s">
        <v>84</v>
      </c>
      <c r="X86" s="16" t="s">
        <v>84</v>
      </c>
      <c r="Y86" s="16" t="s">
        <v>84</v>
      </c>
      <c r="Z86" s="17">
        <v>5</v>
      </c>
      <c r="AA86" s="17">
        <v>10</v>
      </c>
      <c r="AB86" s="17">
        <v>35</v>
      </c>
      <c r="AC86" s="16" t="s">
        <v>460</v>
      </c>
      <c r="AD86" s="16" t="s">
        <v>470</v>
      </c>
      <c r="AE86" s="16"/>
    </row>
    <row r="87" s="2" customFormat="1" ht="64" customHeight="1" spans="1:31">
      <c r="A87" s="13">
        <v>79</v>
      </c>
      <c r="B87" s="15" t="s">
        <v>471</v>
      </c>
      <c r="C87" s="15" t="s">
        <v>472</v>
      </c>
      <c r="D87" s="16" t="s">
        <v>452</v>
      </c>
      <c r="E87" s="16" t="s">
        <v>473</v>
      </c>
      <c r="F87" s="13" t="s">
        <v>79</v>
      </c>
      <c r="G87" s="13" t="s">
        <v>80</v>
      </c>
      <c r="H87" s="16" t="s">
        <v>454</v>
      </c>
      <c r="I87" s="16">
        <v>15591596850</v>
      </c>
      <c r="J87" s="13">
        <f t="shared" si="7"/>
        <v>176</v>
      </c>
      <c r="K87" s="16">
        <v>176</v>
      </c>
      <c r="L87" s="16"/>
      <c r="M87" s="16">
        <v>176</v>
      </c>
      <c r="N87" s="16"/>
      <c r="O87" s="16"/>
      <c r="P87" s="16"/>
      <c r="Q87" s="16"/>
      <c r="R87" s="16"/>
      <c r="S87" s="16"/>
      <c r="T87" s="16" t="s">
        <v>82</v>
      </c>
      <c r="U87" s="16" t="s">
        <v>83</v>
      </c>
      <c r="V87" s="16" t="s">
        <v>84</v>
      </c>
      <c r="W87" s="16" t="s">
        <v>84</v>
      </c>
      <c r="X87" s="16" t="s">
        <v>84</v>
      </c>
      <c r="Y87" s="16" t="s">
        <v>84</v>
      </c>
      <c r="Z87" s="17">
        <v>40</v>
      </c>
      <c r="AA87" s="17">
        <v>160</v>
      </c>
      <c r="AB87" s="17">
        <v>1181</v>
      </c>
      <c r="AC87" s="16" t="s">
        <v>460</v>
      </c>
      <c r="AD87" s="16" t="s">
        <v>474</v>
      </c>
      <c r="AE87" s="16"/>
    </row>
    <row r="88" s="2" customFormat="1" ht="64" customHeight="1" spans="1:31">
      <c r="A88" s="13">
        <v>80</v>
      </c>
      <c r="B88" s="14" t="s">
        <v>475</v>
      </c>
      <c r="C88" s="14" t="s">
        <v>476</v>
      </c>
      <c r="D88" s="13" t="s">
        <v>452</v>
      </c>
      <c r="E88" s="13" t="s">
        <v>477</v>
      </c>
      <c r="F88" s="13" t="s">
        <v>79</v>
      </c>
      <c r="G88" s="13" t="s">
        <v>80</v>
      </c>
      <c r="H88" s="13" t="s">
        <v>454</v>
      </c>
      <c r="I88" s="13">
        <v>15591596850</v>
      </c>
      <c r="J88" s="13">
        <f t="shared" si="7"/>
        <v>310</v>
      </c>
      <c r="K88" s="13">
        <v>310</v>
      </c>
      <c r="L88" s="13"/>
      <c r="M88" s="13">
        <v>310</v>
      </c>
      <c r="N88" s="13"/>
      <c r="O88" s="13"/>
      <c r="P88" s="13"/>
      <c r="Q88" s="13"/>
      <c r="R88" s="13"/>
      <c r="S88" s="13"/>
      <c r="T88" s="26" t="s">
        <v>82</v>
      </c>
      <c r="U88" s="16" t="s">
        <v>83</v>
      </c>
      <c r="V88" s="16" t="s">
        <v>84</v>
      </c>
      <c r="W88" s="16" t="s">
        <v>84</v>
      </c>
      <c r="X88" s="16" t="s">
        <v>84</v>
      </c>
      <c r="Y88" s="16" t="s">
        <v>84</v>
      </c>
      <c r="Z88" s="13">
        <v>25</v>
      </c>
      <c r="AA88" s="13">
        <v>89</v>
      </c>
      <c r="AB88" s="13">
        <v>164</v>
      </c>
      <c r="AC88" s="13" t="s">
        <v>478</v>
      </c>
      <c r="AD88" s="13" t="s">
        <v>479</v>
      </c>
      <c r="AE88" s="16"/>
    </row>
    <row r="89" s="2" customFormat="1" ht="64" customHeight="1" spans="1:31">
      <c r="A89" s="13">
        <v>81</v>
      </c>
      <c r="B89" s="14" t="s">
        <v>480</v>
      </c>
      <c r="C89" s="14" t="s">
        <v>481</v>
      </c>
      <c r="D89" s="13" t="s">
        <v>452</v>
      </c>
      <c r="E89" s="13" t="s">
        <v>482</v>
      </c>
      <c r="F89" s="13" t="s">
        <v>79</v>
      </c>
      <c r="G89" s="13" t="s">
        <v>80</v>
      </c>
      <c r="H89" s="13" t="s">
        <v>454</v>
      </c>
      <c r="I89" s="13">
        <v>15591596850</v>
      </c>
      <c r="J89" s="13">
        <f t="shared" si="7"/>
        <v>120</v>
      </c>
      <c r="K89" s="13">
        <v>120</v>
      </c>
      <c r="L89" s="13">
        <v>120</v>
      </c>
      <c r="M89" s="13"/>
      <c r="N89" s="13"/>
      <c r="O89" s="13"/>
      <c r="P89" s="13"/>
      <c r="Q89" s="13"/>
      <c r="R89" s="13"/>
      <c r="S89" s="13"/>
      <c r="T89" s="26" t="s">
        <v>82</v>
      </c>
      <c r="U89" s="16" t="s">
        <v>83</v>
      </c>
      <c r="V89" s="16" t="s">
        <v>84</v>
      </c>
      <c r="W89" s="16" t="s">
        <v>84</v>
      </c>
      <c r="X89" s="16" t="s">
        <v>84</v>
      </c>
      <c r="Y89" s="16" t="s">
        <v>84</v>
      </c>
      <c r="Z89" s="13">
        <v>7</v>
      </c>
      <c r="AA89" s="13">
        <v>16</v>
      </c>
      <c r="AB89" s="13">
        <v>1333</v>
      </c>
      <c r="AC89" s="13" t="s">
        <v>465</v>
      </c>
      <c r="AD89" s="13" t="s">
        <v>483</v>
      </c>
      <c r="AE89" s="16"/>
    </row>
    <row r="90" s="2" customFormat="1" ht="63" customHeight="1" spans="1:31">
      <c r="A90" s="13">
        <v>82</v>
      </c>
      <c r="B90" s="14" t="s">
        <v>484</v>
      </c>
      <c r="C90" s="14" t="s">
        <v>485</v>
      </c>
      <c r="D90" s="13" t="s">
        <v>486</v>
      </c>
      <c r="E90" s="13" t="s">
        <v>487</v>
      </c>
      <c r="F90" s="13" t="s">
        <v>79</v>
      </c>
      <c r="G90" s="13" t="s">
        <v>80</v>
      </c>
      <c r="H90" s="13" t="s">
        <v>488</v>
      </c>
      <c r="I90" s="13">
        <v>13709157002</v>
      </c>
      <c r="J90" s="13">
        <f t="shared" si="7"/>
        <v>135</v>
      </c>
      <c r="K90" s="13">
        <v>110</v>
      </c>
      <c r="L90" s="13">
        <v>110</v>
      </c>
      <c r="M90" s="13"/>
      <c r="N90" s="13"/>
      <c r="O90" s="13"/>
      <c r="P90" s="13"/>
      <c r="Q90" s="13"/>
      <c r="R90" s="13"/>
      <c r="S90" s="13">
        <v>25</v>
      </c>
      <c r="T90" s="26" t="s">
        <v>82</v>
      </c>
      <c r="U90" s="16" t="s">
        <v>83</v>
      </c>
      <c r="V90" s="16" t="s">
        <v>84</v>
      </c>
      <c r="W90" s="16" t="s">
        <v>83</v>
      </c>
      <c r="X90" s="16" t="s">
        <v>83</v>
      </c>
      <c r="Y90" s="16" t="s">
        <v>84</v>
      </c>
      <c r="Z90" s="13">
        <v>690</v>
      </c>
      <c r="AA90" s="13">
        <v>2150</v>
      </c>
      <c r="AB90" s="13">
        <v>4118</v>
      </c>
      <c r="AC90" s="13" t="s">
        <v>489</v>
      </c>
      <c r="AD90" s="13" t="s">
        <v>490</v>
      </c>
      <c r="AE90" s="16"/>
    </row>
    <row r="91" s="2" customFormat="1" ht="63" customHeight="1" spans="1:31">
      <c r="A91" s="13">
        <v>83</v>
      </c>
      <c r="B91" s="14" t="s">
        <v>491</v>
      </c>
      <c r="C91" s="14" t="s">
        <v>492</v>
      </c>
      <c r="D91" s="13" t="s">
        <v>493</v>
      </c>
      <c r="E91" s="13" t="s">
        <v>494</v>
      </c>
      <c r="F91" s="13" t="s">
        <v>79</v>
      </c>
      <c r="G91" s="13" t="s">
        <v>80</v>
      </c>
      <c r="H91" s="13" t="s">
        <v>495</v>
      </c>
      <c r="I91" s="13" t="s">
        <v>496</v>
      </c>
      <c r="J91" s="13">
        <f t="shared" si="7"/>
        <v>300</v>
      </c>
      <c r="K91" s="13">
        <v>300</v>
      </c>
      <c r="L91" s="13">
        <v>300</v>
      </c>
      <c r="M91" s="13"/>
      <c r="N91" s="13"/>
      <c r="O91" s="13"/>
      <c r="P91" s="13"/>
      <c r="Q91" s="13"/>
      <c r="R91" s="13"/>
      <c r="S91" s="13"/>
      <c r="T91" s="26" t="s">
        <v>82</v>
      </c>
      <c r="U91" s="16" t="s">
        <v>83</v>
      </c>
      <c r="V91" s="16" t="s">
        <v>83</v>
      </c>
      <c r="W91" s="16" t="s">
        <v>84</v>
      </c>
      <c r="X91" s="16" t="s">
        <v>84</v>
      </c>
      <c r="Y91" s="16" t="s">
        <v>84</v>
      </c>
      <c r="Z91" s="13">
        <v>288</v>
      </c>
      <c r="AA91" s="13">
        <v>777</v>
      </c>
      <c r="AB91" s="13">
        <v>4800</v>
      </c>
      <c r="AC91" s="13" t="s">
        <v>497</v>
      </c>
      <c r="AD91" s="13" t="s">
        <v>498</v>
      </c>
      <c r="AE91" s="16"/>
    </row>
    <row r="92" s="2" customFormat="1" ht="63" customHeight="1" spans="1:31">
      <c r="A92" s="13">
        <v>84</v>
      </c>
      <c r="B92" s="14" t="s">
        <v>499</v>
      </c>
      <c r="C92" s="14" t="s">
        <v>500</v>
      </c>
      <c r="D92" s="13" t="s">
        <v>501</v>
      </c>
      <c r="E92" s="13" t="s">
        <v>502</v>
      </c>
      <c r="F92" s="13" t="s">
        <v>79</v>
      </c>
      <c r="G92" s="13" t="s">
        <v>80</v>
      </c>
      <c r="H92" s="13" t="s">
        <v>503</v>
      </c>
      <c r="I92" s="13">
        <v>13509159339</v>
      </c>
      <c r="J92" s="13">
        <f t="shared" si="7"/>
        <v>35</v>
      </c>
      <c r="K92" s="13">
        <v>35</v>
      </c>
      <c r="L92" s="13">
        <v>35</v>
      </c>
      <c r="M92" s="13"/>
      <c r="N92" s="13"/>
      <c r="O92" s="13"/>
      <c r="P92" s="13"/>
      <c r="Q92" s="13"/>
      <c r="R92" s="13"/>
      <c r="S92" s="13"/>
      <c r="T92" s="26" t="s">
        <v>82</v>
      </c>
      <c r="U92" s="16" t="s">
        <v>83</v>
      </c>
      <c r="V92" s="16" t="s">
        <v>83</v>
      </c>
      <c r="W92" s="16" t="s">
        <v>84</v>
      </c>
      <c r="X92" s="16" t="s">
        <v>84</v>
      </c>
      <c r="Y92" s="16" t="s">
        <v>84</v>
      </c>
      <c r="Z92" s="13">
        <v>10</v>
      </c>
      <c r="AA92" s="13">
        <v>60</v>
      </c>
      <c r="AB92" s="13">
        <v>150</v>
      </c>
      <c r="AC92" s="13" t="s">
        <v>504</v>
      </c>
      <c r="AD92" s="13" t="s">
        <v>505</v>
      </c>
      <c r="AE92" s="16"/>
    </row>
    <row r="93" s="2" customFormat="1" ht="63" customHeight="1" spans="1:31">
      <c r="A93" s="13">
        <v>85</v>
      </c>
      <c r="B93" s="14" t="s">
        <v>506</v>
      </c>
      <c r="C93" s="14" t="s">
        <v>507</v>
      </c>
      <c r="D93" s="13" t="s">
        <v>501</v>
      </c>
      <c r="E93" s="13" t="s">
        <v>508</v>
      </c>
      <c r="F93" s="13" t="s">
        <v>79</v>
      </c>
      <c r="G93" s="13" t="s">
        <v>80</v>
      </c>
      <c r="H93" s="13" t="s">
        <v>503</v>
      </c>
      <c r="I93" s="13">
        <v>13509159339</v>
      </c>
      <c r="J93" s="13">
        <f t="shared" si="7"/>
        <v>270</v>
      </c>
      <c r="K93" s="13">
        <v>270</v>
      </c>
      <c r="L93" s="13">
        <v>270</v>
      </c>
      <c r="M93" s="13"/>
      <c r="N93" s="13"/>
      <c r="O93" s="13"/>
      <c r="P93" s="13"/>
      <c r="Q93" s="13"/>
      <c r="R93" s="13"/>
      <c r="S93" s="13"/>
      <c r="T93" s="26" t="s">
        <v>82</v>
      </c>
      <c r="U93" s="16" t="s">
        <v>83</v>
      </c>
      <c r="V93" s="16" t="s">
        <v>83</v>
      </c>
      <c r="W93" s="16" t="s">
        <v>84</v>
      </c>
      <c r="X93" s="16" t="s">
        <v>84</v>
      </c>
      <c r="Y93" s="16" t="s">
        <v>84</v>
      </c>
      <c r="Z93" s="13">
        <v>30</v>
      </c>
      <c r="AA93" s="13">
        <v>60</v>
      </c>
      <c r="AB93" s="13">
        <v>120</v>
      </c>
      <c r="AC93" s="13" t="s">
        <v>509</v>
      </c>
      <c r="AD93" s="13" t="s">
        <v>510</v>
      </c>
      <c r="AE93" s="16"/>
    </row>
    <row r="94" s="2" customFormat="1" ht="63" customHeight="1" spans="1:31">
      <c r="A94" s="13">
        <v>86</v>
      </c>
      <c r="B94" s="14" t="s">
        <v>511</v>
      </c>
      <c r="C94" s="14" t="s">
        <v>512</v>
      </c>
      <c r="D94" s="13" t="s">
        <v>501</v>
      </c>
      <c r="E94" s="13" t="s">
        <v>513</v>
      </c>
      <c r="F94" s="13" t="s">
        <v>79</v>
      </c>
      <c r="G94" s="13" t="s">
        <v>80</v>
      </c>
      <c r="H94" s="13" t="s">
        <v>503</v>
      </c>
      <c r="I94" s="13">
        <v>13509159339</v>
      </c>
      <c r="J94" s="13">
        <f t="shared" si="7"/>
        <v>100</v>
      </c>
      <c r="K94" s="13">
        <v>100</v>
      </c>
      <c r="L94" s="13">
        <v>100</v>
      </c>
      <c r="M94" s="13"/>
      <c r="N94" s="13"/>
      <c r="O94" s="13"/>
      <c r="P94" s="13"/>
      <c r="Q94" s="13"/>
      <c r="R94" s="13"/>
      <c r="S94" s="13"/>
      <c r="T94" s="26" t="s">
        <v>82</v>
      </c>
      <c r="U94" s="16" t="s">
        <v>83</v>
      </c>
      <c r="V94" s="16" t="s">
        <v>83</v>
      </c>
      <c r="W94" s="16" t="s">
        <v>84</v>
      </c>
      <c r="X94" s="16" t="s">
        <v>84</v>
      </c>
      <c r="Y94" s="16" t="s">
        <v>84</v>
      </c>
      <c r="Z94" s="13">
        <v>110</v>
      </c>
      <c r="AA94" s="13">
        <v>386</v>
      </c>
      <c r="AB94" s="13">
        <v>452</v>
      </c>
      <c r="AC94" s="13" t="s">
        <v>514</v>
      </c>
      <c r="AD94" s="13" t="s">
        <v>515</v>
      </c>
      <c r="AE94" s="16"/>
    </row>
    <row r="95" s="2" customFormat="1" ht="40" customHeight="1" spans="1:31">
      <c r="A95" s="13">
        <v>87</v>
      </c>
      <c r="B95" s="14" t="s">
        <v>516</v>
      </c>
      <c r="C95" s="14" t="s">
        <v>517</v>
      </c>
      <c r="D95" s="13" t="s">
        <v>501</v>
      </c>
      <c r="E95" s="13" t="s">
        <v>513</v>
      </c>
      <c r="F95" s="13" t="s">
        <v>79</v>
      </c>
      <c r="G95" s="13" t="s">
        <v>80</v>
      </c>
      <c r="H95" s="13" t="s">
        <v>503</v>
      </c>
      <c r="I95" s="13">
        <v>13509159339</v>
      </c>
      <c r="J95" s="13">
        <f t="shared" si="7"/>
        <v>81</v>
      </c>
      <c r="K95" s="13">
        <v>81</v>
      </c>
      <c r="L95" s="13">
        <v>81</v>
      </c>
      <c r="M95" s="13"/>
      <c r="N95" s="13"/>
      <c r="O95" s="13"/>
      <c r="P95" s="13"/>
      <c r="Q95" s="13"/>
      <c r="R95" s="13"/>
      <c r="S95" s="13"/>
      <c r="T95" s="26" t="s">
        <v>82</v>
      </c>
      <c r="U95" s="16" t="s">
        <v>83</v>
      </c>
      <c r="V95" s="16" t="s">
        <v>83</v>
      </c>
      <c r="W95" s="16" t="s">
        <v>84</v>
      </c>
      <c r="X95" s="16" t="s">
        <v>84</v>
      </c>
      <c r="Y95" s="16" t="s">
        <v>84</v>
      </c>
      <c r="Z95" s="13">
        <v>56</v>
      </c>
      <c r="AA95" s="13">
        <v>194</v>
      </c>
      <c r="AB95" s="13">
        <v>349</v>
      </c>
      <c r="AC95" s="13" t="s">
        <v>518</v>
      </c>
      <c r="AD95" s="13" t="s">
        <v>519</v>
      </c>
      <c r="AE95" s="16"/>
    </row>
    <row r="96" s="2" customFormat="1" ht="72" customHeight="1" spans="1:31">
      <c r="A96" s="13">
        <v>88</v>
      </c>
      <c r="B96" s="14" t="s">
        <v>520</v>
      </c>
      <c r="C96" s="14" t="s">
        <v>521</v>
      </c>
      <c r="D96" s="13" t="s">
        <v>501</v>
      </c>
      <c r="E96" s="13" t="s">
        <v>191</v>
      </c>
      <c r="F96" s="13" t="s">
        <v>79</v>
      </c>
      <c r="G96" s="13" t="s">
        <v>80</v>
      </c>
      <c r="H96" s="13" t="s">
        <v>503</v>
      </c>
      <c r="I96" s="13">
        <v>13509159339</v>
      </c>
      <c r="J96" s="13">
        <f t="shared" ref="J96:J104" si="8">K96+P96+Q96+R96+S96</f>
        <v>380</v>
      </c>
      <c r="K96" s="13">
        <v>80</v>
      </c>
      <c r="L96" s="13">
        <v>80</v>
      </c>
      <c r="M96" s="13"/>
      <c r="N96" s="13"/>
      <c r="O96" s="13"/>
      <c r="P96" s="13"/>
      <c r="Q96" s="13"/>
      <c r="R96" s="13">
        <v>300</v>
      </c>
      <c r="S96" s="13"/>
      <c r="T96" s="26" t="s">
        <v>82</v>
      </c>
      <c r="U96" s="16" t="s">
        <v>83</v>
      </c>
      <c r="V96" s="16" t="s">
        <v>83</v>
      </c>
      <c r="W96" s="16" t="s">
        <v>84</v>
      </c>
      <c r="X96" s="16" t="s">
        <v>84</v>
      </c>
      <c r="Y96" s="16" t="s">
        <v>84</v>
      </c>
      <c r="Z96" s="13">
        <v>60</v>
      </c>
      <c r="AA96" s="13">
        <v>120</v>
      </c>
      <c r="AB96" s="13">
        <v>200</v>
      </c>
      <c r="AC96" s="13" t="s">
        <v>522</v>
      </c>
      <c r="AD96" s="13" t="s">
        <v>523</v>
      </c>
      <c r="AE96" s="16"/>
    </row>
    <row r="97" s="2" customFormat="1" ht="72" customHeight="1" spans="1:31">
      <c r="A97" s="13">
        <v>89</v>
      </c>
      <c r="B97" s="14" t="s">
        <v>524</v>
      </c>
      <c r="C97" s="14" t="s">
        <v>525</v>
      </c>
      <c r="D97" s="13" t="s">
        <v>501</v>
      </c>
      <c r="E97" s="13" t="s">
        <v>191</v>
      </c>
      <c r="F97" s="13" t="s">
        <v>79</v>
      </c>
      <c r="G97" s="13" t="s">
        <v>80</v>
      </c>
      <c r="H97" s="13" t="s">
        <v>503</v>
      </c>
      <c r="I97" s="13">
        <v>13509159339</v>
      </c>
      <c r="J97" s="13">
        <f t="shared" si="8"/>
        <v>85</v>
      </c>
      <c r="K97" s="13">
        <v>85</v>
      </c>
      <c r="L97" s="13">
        <v>85</v>
      </c>
      <c r="M97" s="13"/>
      <c r="N97" s="13"/>
      <c r="O97" s="13"/>
      <c r="P97" s="13"/>
      <c r="Q97" s="13"/>
      <c r="R97" s="13"/>
      <c r="S97" s="13"/>
      <c r="T97" s="26" t="s">
        <v>82</v>
      </c>
      <c r="U97" s="16" t="s">
        <v>83</v>
      </c>
      <c r="V97" s="16" t="s">
        <v>83</v>
      </c>
      <c r="W97" s="16" t="s">
        <v>84</v>
      </c>
      <c r="X97" s="16" t="s">
        <v>84</v>
      </c>
      <c r="Y97" s="16" t="s">
        <v>84</v>
      </c>
      <c r="Z97" s="13">
        <v>100</v>
      </c>
      <c r="AA97" s="13">
        <v>352</v>
      </c>
      <c r="AB97" s="13">
        <v>643</v>
      </c>
      <c r="AC97" s="13" t="s">
        <v>522</v>
      </c>
      <c r="AD97" s="13" t="s">
        <v>526</v>
      </c>
      <c r="AE97" s="16"/>
    </row>
    <row r="98" s="2" customFormat="1" ht="114" customHeight="1" spans="1:31">
      <c r="A98" s="13">
        <v>90</v>
      </c>
      <c r="B98" s="14" t="s">
        <v>527</v>
      </c>
      <c r="C98" s="14" t="s">
        <v>528</v>
      </c>
      <c r="D98" s="13" t="s">
        <v>529</v>
      </c>
      <c r="E98" s="13" t="s">
        <v>530</v>
      </c>
      <c r="F98" s="13" t="s">
        <v>79</v>
      </c>
      <c r="G98" s="13" t="s">
        <v>80</v>
      </c>
      <c r="H98" s="13" t="s">
        <v>531</v>
      </c>
      <c r="I98" s="13">
        <v>18329533633</v>
      </c>
      <c r="J98" s="13">
        <f t="shared" si="8"/>
        <v>260</v>
      </c>
      <c r="K98" s="13">
        <v>260</v>
      </c>
      <c r="L98" s="13">
        <v>260</v>
      </c>
      <c r="M98" s="13"/>
      <c r="N98" s="13"/>
      <c r="O98" s="13"/>
      <c r="P98" s="13"/>
      <c r="Q98" s="13"/>
      <c r="R98" s="13"/>
      <c r="S98" s="13"/>
      <c r="T98" s="26" t="s">
        <v>82</v>
      </c>
      <c r="U98" s="16" t="s">
        <v>83</v>
      </c>
      <c r="V98" s="16" t="s">
        <v>83</v>
      </c>
      <c r="W98" s="16" t="s">
        <v>84</v>
      </c>
      <c r="X98" s="16" t="s">
        <v>84</v>
      </c>
      <c r="Y98" s="16" t="s">
        <v>84</v>
      </c>
      <c r="Z98" s="13">
        <v>569</v>
      </c>
      <c r="AA98" s="13">
        <v>1914</v>
      </c>
      <c r="AB98" s="13">
        <v>2634</v>
      </c>
      <c r="AC98" s="13" t="s">
        <v>532</v>
      </c>
      <c r="AD98" s="13" t="s">
        <v>533</v>
      </c>
      <c r="AE98" s="16"/>
    </row>
    <row r="99" s="2" customFormat="1" ht="111" customHeight="1" spans="1:31">
      <c r="A99" s="13">
        <v>91</v>
      </c>
      <c r="B99" s="14" t="s">
        <v>534</v>
      </c>
      <c r="C99" s="14" t="s">
        <v>535</v>
      </c>
      <c r="D99" s="13" t="s">
        <v>529</v>
      </c>
      <c r="E99" s="13" t="s">
        <v>536</v>
      </c>
      <c r="F99" s="13" t="s">
        <v>79</v>
      </c>
      <c r="G99" s="13" t="s">
        <v>80</v>
      </c>
      <c r="H99" s="13" t="s">
        <v>531</v>
      </c>
      <c r="I99" s="13">
        <v>18329533633</v>
      </c>
      <c r="J99" s="13">
        <f t="shared" si="8"/>
        <v>210</v>
      </c>
      <c r="K99" s="13">
        <v>210</v>
      </c>
      <c r="L99" s="13">
        <v>210</v>
      </c>
      <c r="M99" s="13"/>
      <c r="N99" s="13"/>
      <c r="O99" s="13"/>
      <c r="P99" s="13"/>
      <c r="Q99" s="13"/>
      <c r="R99" s="13"/>
      <c r="S99" s="13"/>
      <c r="T99" s="26" t="s">
        <v>82</v>
      </c>
      <c r="U99" s="16" t="s">
        <v>83</v>
      </c>
      <c r="V99" s="16" t="s">
        <v>83</v>
      </c>
      <c r="W99" s="16" t="s">
        <v>84</v>
      </c>
      <c r="X99" s="16" t="s">
        <v>84</v>
      </c>
      <c r="Y99" s="16" t="s">
        <v>83</v>
      </c>
      <c r="Z99" s="13">
        <v>404</v>
      </c>
      <c r="AA99" s="13">
        <v>1426</v>
      </c>
      <c r="AB99" s="13">
        <v>1878</v>
      </c>
      <c r="AC99" s="13" t="s">
        <v>532</v>
      </c>
      <c r="AD99" s="13" t="s">
        <v>537</v>
      </c>
      <c r="AE99" s="16"/>
    </row>
    <row r="100" s="2" customFormat="1" ht="72" customHeight="1" spans="1:31">
      <c r="A100" s="13">
        <v>92</v>
      </c>
      <c r="B100" s="14" t="s">
        <v>538</v>
      </c>
      <c r="C100" s="14" t="s">
        <v>539</v>
      </c>
      <c r="D100" s="13" t="s">
        <v>529</v>
      </c>
      <c r="E100" s="13" t="s">
        <v>540</v>
      </c>
      <c r="F100" s="13" t="s">
        <v>79</v>
      </c>
      <c r="G100" s="13" t="s">
        <v>80</v>
      </c>
      <c r="H100" s="13" t="s">
        <v>531</v>
      </c>
      <c r="I100" s="13">
        <v>18329533633</v>
      </c>
      <c r="J100" s="13">
        <f t="shared" si="8"/>
        <v>30</v>
      </c>
      <c r="K100" s="13">
        <v>30</v>
      </c>
      <c r="L100" s="13">
        <v>30</v>
      </c>
      <c r="M100" s="13"/>
      <c r="N100" s="13"/>
      <c r="O100" s="13"/>
      <c r="P100" s="13"/>
      <c r="Q100" s="13"/>
      <c r="R100" s="13"/>
      <c r="S100" s="13"/>
      <c r="T100" s="26" t="s">
        <v>82</v>
      </c>
      <c r="U100" s="16" t="s">
        <v>83</v>
      </c>
      <c r="V100" s="16" t="s">
        <v>83</v>
      </c>
      <c r="W100" s="16" t="s">
        <v>84</v>
      </c>
      <c r="X100" s="16" t="s">
        <v>84</v>
      </c>
      <c r="Y100" s="16" t="s">
        <v>84</v>
      </c>
      <c r="Z100" s="13">
        <v>576</v>
      </c>
      <c r="AA100" s="13">
        <v>1908</v>
      </c>
      <c r="AB100" s="13">
        <v>2235</v>
      </c>
      <c r="AC100" s="13" t="s">
        <v>541</v>
      </c>
      <c r="AD100" s="13" t="s">
        <v>542</v>
      </c>
      <c r="AE100" s="16"/>
    </row>
    <row r="101" s="2" customFormat="1" ht="261" customHeight="1" spans="1:31">
      <c r="A101" s="13">
        <v>93</v>
      </c>
      <c r="B101" s="14" t="s">
        <v>543</v>
      </c>
      <c r="C101" s="14" t="s">
        <v>544</v>
      </c>
      <c r="D101" s="13" t="s">
        <v>545</v>
      </c>
      <c r="E101" s="13" t="s">
        <v>546</v>
      </c>
      <c r="F101" s="13" t="s">
        <v>79</v>
      </c>
      <c r="G101" s="13" t="s">
        <v>547</v>
      </c>
      <c r="H101" s="13" t="s">
        <v>548</v>
      </c>
      <c r="I101" s="13" t="s">
        <v>549</v>
      </c>
      <c r="J101" s="13">
        <f t="shared" si="8"/>
        <v>400</v>
      </c>
      <c r="K101" s="13">
        <v>400</v>
      </c>
      <c r="L101" s="13">
        <v>400</v>
      </c>
      <c r="M101" s="13"/>
      <c r="N101" s="13"/>
      <c r="O101" s="13"/>
      <c r="P101" s="13"/>
      <c r="Q101" s="13"/>
      <c r="R101" s="13"/>
      <c r="S101" s="13"/>
      <c r="T101" s="26" t="s">
        <v>82</v>
      </c>
      <c r="U101" s="16" t="s">
        <v>83</v>
      </c>
      <c r="V101" s="16" t="s">
        <v>84</v>
      </c>
      <c r="W101" s="16" t="s">
        <v>84</v>
      </c>
      <c r="X101" s="16" t="s">
        <v>84</v>
      </c>
      <c r="Y101" s="16" t="s">
        <v>84</v>
      </c>
      <c r="Z101" s="13">
        <v>120</v>
      </c>
      <c r="AA101" s="13">
        <v>380</v>
      </c>
      <c r="AB101" s="13">
        <v>520</v>
      </c>
      <c r="AC101" s="13" t="s">
        <v>550</v>
      </c>
      <c r="AD101" s="13" t="s">
        <v>551</v>
      </c>
      <c r="AE101" s="16"/>
    </row>
    <row r="102" s="2" customFormat="1" ht="150" customHeight="1" spans="1:31">
      <c r="A102" s="13">
        <v>94</v>
      </c>
      <c r="B102" s="14" t="s">
        <v>552</v>
      </c>
      <c r="C102" s="14" t="s">
        <v>553</v>
      </c>
      <c r="D102" s="13" t="s">
        <v>545</v>
      </c>
      <c r="E102" s="13" t="s">
        <v>546</v>
      </c>
      <c r="F102" s="13" t="s">
        <v>79</v>
      </c>
      <c r="G102" s="13" t="s">
        <v>547</v>
      </c>
      <c r="H102" s="13" t="s">
        <v>548</v>
      </c>
      <c r="I102" s="13" t="s">
        <v>549</v>
      </c>
      <c r="J102" s="13">
        <f t="shared" si="8"/>
        <v>680</v>
      </c>
      <c r="K102" s="13">
        <v>680</v>
      </c>
      <c r="L102" s="13">
        <v>680</v>
      </c>
      <c r="M102" s="13"/>
      <c r="N102" s="13"/>
      <c r="O102" s="13"/>
      <c r="P102" s="13"/>
      <c r="Q102" s="13"/>
      <c r="R102" s="13"/>
      <c r="S102" s="13"/>
      <c r="T102" s="26" t="s">
        <v>82</v>
      </c>
      <c r="U102" s="16" t="s">
        <v>83</v>
      </c>
      <c r="V102" s="16" t="s">
        <v>84</v>
      </c>
      <c r="W102" s="16" t="s">
        <v>84</v>
      </c>
      <c r="X102" s="16" t="s">
        <v>84</v>
      </c>
      <c r="Y102" s="16" t="s">
        <v>84</v>
      </c>
      <c r="Z102" s="13">
        <v>12000</v>
      </c>
      <c r="AA102" s="13">
        <v>22000</v>
      </c>
      <c r="AB102" s="13">
        <v>22000</v>
      </c>
      <c r="AC102" s="13" t="s">
        <v>554</v>
      </c>
      <c r="AD102" s="13" t="s">
        <v>555</v>
      </c>
      <c r="AE102" s="16"/>
    </row>
    <row r="103" s="2" customFormat="1" ht="84" customHeight="1" spans="1:31">
      <c r="A103" s="13">
        <v>95</v>
      </c>
      <c r="B103" s="14" t="s">
        <v>556</v>
      </c>
      <c r="C103" s="14" t="s">
        <v>557</v>
      </c>
      <c r="D103" s="13" t="s">
        <v>545</v>
      </c>
      <c r="E103" s="13" t="s">
        <v>546</v>
      </c>
      <c r="F103" s="13" t="s">
        <v>79</v>
      </c>
      <c r="G103" s="13" t="s">
        <v>547</v>
      </c>
      <c r="H103" s="13" t="s">
        <v>548</v>
      </c>
      <c r="I103" s="13" t="s">
        <v>549</v>
      </c>
      <c r="J103" s="13">
        <f t="shared" si="8"/>
        <v>280</v>
      </c>
      <c r="K103" s="13">
        <v>30</v>
      </c>
      <c r="L103" s="13"/>
      <c r="M103" s="13">
        <v>30</v>
      </c>
      <c r="N103" s="13"/>
      <c r="O103" s="13"/>
      <c r="P103" s="13">
        <v>250</v>
      </c>
      <c r="Q103" s="13"/>
      <c r="R103" s="13"/>
      <c r="S103" s="13"/>
      <c r="T103" s="26" t="s">
        <v>82</v>
      </c>
      <c r="U103" s="16" t="s">
        <v>83</v>
      </c>
      <c r="V103" s="16" t="s">
        <v>84</v>
      </c>
      <c r="W103" s="16" t="s">
        <v>84</v>
      </c>
      <c r="X103" s="16" t="s">
        <v>84</v>
      </c>
      <c r="Y103" s="16" t="s">
        <v>84</v>
      </c>
      <c r="Z103" s="13">
        <v>50</v>
      </c>
      <c r="AA103" s="13">
        <v>150</v>
      </c>
      <c r="AB103" s="13">
        <v>150</v>
      </c>
      <c r="AC103" s="13" t="s">
        <v>558</v>
      </c>
      <c r="AD103" s="13" t="s">
        <v>559</v>
      </c>
      <c r="AE103" s="16"/>
    </row>
    <row r="104" s="2" customFormat="1" ht="105" customHeight="1" spans="1:31">
      <c r="A104" s="13">
        <v>96</v>
      </c>
      <c r="B104" s="14" t="s">
        <v>560</v>
      </c>
      <c r="C104" s="14" t="s">
        <v>561</v>
      </c>
      <c r="D104" s="13" t="s">
        <v>545</v>
      </c>
      <c r="E104" s="13" t="s">
        <v>546</v>
      </c>
      <c r="F104" s="13" t="s">
        <v>79</v>
      </c>
      <c r="G104" s="13" t="s">
        <v>547</v>
      </c>
      <c r="H104" s="13" t="s">
        <v>548</v>
      </c>
      <c r="I104" s="13" t="s">
        <v>549</v>
      </c>
      <c r="J104" s="13">
        <f t="shared" si="8"/>
        <v>400</v>
      </c>
      <c r="K104" s="13">
        <v>400</v>
      </c>
      <c r="L104" s="13">
        <v>400</v>
      </c>
      <c r="M104" s="13"/>
      <c r="N104" s="13"/>
      <c r="O104" s="13"/>
      <c r="P104" s="13"/>
      <c r="Q104" s="13"/>
      <c r="R104" s="13"/>
      <c r="S104" s="13"/>
      <c r="T104" s="26" t="s">
        <v>82</v>
      </c>
      <c r="U104" s="16" t="s">
        <v>83</v>
      </c>
      <c r="V104" s="16" t="s">
        <v>84</v>
      </c>
      <c r="W104" s="16" t="s">
        <v>84</v>
      </c>
      <c r="X104" s="16" t="s">
        <v>84</v>
      </c>
      <c r="Y104" s="16" t="s">
        <v>84</v>
      </c>
      <c r="Z104" s="13">
        <v>50</v>
      </c>
      <c r="AA104" s="13">
        <v>150</v>
      </c>
      <c r="AB104" s="13">
        <v>150</v>
      </c>
      <c r="AC104" s="13" t="s">
        <v>562</v>
      </c>
      <c r="AD104" s="13" t="s">
        <v>563</v>
      </c>
      <c r="AE104" s="16"/>
    </row>
    <row r="105" s="2" customFormat="1" ht="107" customHeight="1" spans="1:31">
      <c r="A105" s="13">
        <v>97</v>
      </c>
      <c r="B105" s="14" t="s">
        <v>564</v>
      </c>
      <c r="C105" s="14" t="s">
        <v>565</v>
      </c>
      <c r="D105" s="13" t="s">
        <v>545</v>
      </c>
      <c r="E105" s="13" t="s">
        <v>546</v>
      </c>
      <c r="F105" s="13" t="s">
        <v>79</v>
      </c>
      <c r="G105" s="13" t="s">
        <v>547</v>
      </c>
      <c r="H105" s="13" t="s">
        <v>548</v>
      </c>
      <c r="I105" s="13" t="s">
        <v>549</v>
      </c>
      <c r="J105" s="13">
        <v>1600</v>
      </c>
      <c r="K105" s="13">
        <v>1600</v>
      </c>
      <c r="L105" s="13">
        <v>1506.8085</v>
      </c>
      <c r="M105" s="13">
        <v>93.1915</v>
      </c>
      <c r="N105" s="13"/>
      <c r="O105" s="13"/>
      <c r="P105" s="13"/>
      <c r="Q105" s="13"/>
      <c r="R105" s="13"/>
      <c r="S105" s="13"/>
      <c r="T105" s="26" t="s">
        <v>82</v>
      </c>
      <c r="U105" s="16" t="s">
        <v>83</v>
      </c>
      <c r="V105" s="16" t="s">
        <v>84</v>
      </c>
      <c r="W105" s="16" t="s">
        <v>84</v>
      </c>
      <c r="X105" s="16" t="s">
        <v>84</v>
      </c>
      <c r="Y105" s="16" t="s">
        <v>84</v>
      </c>
      <c r="Z105" s="13">
        <v>157</v>
      </c>
      <c r="AA105" s="13">
        <v>560</v>
      </c>
      <c r="AB105" s="13">
        <v>812</v>
      </c>
      <c r="AC105" s="13" t="s">
        <v>566</v>
      </c>
      <c r="AD105" s="13" t="s">
        <v>567</v>
      </c>
      <c r="AE105" s="16"/>
    </row>
    <row r="106" s="2" customFormat="1" ht="202" customHeight="1" spans="1:31">
      <c r="A106" s="13">
        <v>98</v>
      </c>
      <c r="B106" s="14" t="s">
        <v>568</v>
      </c>
      <c r="C106" s="14" t="s">
        <v>569</v>
      </c>
      <c r="D106" s="13" t="s">
        <v>545</v>
      </c>
      <c r="E106" s="13" t="s">
        <v>546</v>
      </c>
      <c r="F106" s="13" t="s">
        <v>79</v>
      </c>
      <c r="G106" s="13" t="s">
        <v>547</v>
      </c>
      <c r="H106" s="13" t="s">
        <v>548</v>
      </c>
      <c r="I106" s="13" t="s">
        <v>549</v>
      </c>
      <c r="J106" s="13">
        <f>K106+P106+Q106+R106+S106</f>
        <v>1973.47</v>
      </c>
      <c r="K106" s="13">
        <v>1973.47</v>
      </c>
      <c r="L106" s="20">
        <v>729.97</v>
      </c>
      <c r="M106" s="20">
        <v>0</v>
      </c>
      <c r="N106" s="20">
        <v>0</v>
      </c>
      <c r="O106" s="20">
        <v>1243.5</v>
      </c>
      <c r="P106" s="13"/>
      <c r="Q106" s="13"/>
      <c r="R106" s="13"/>
      <c r="S106" s="13"/>
      <c r="T106" s="26" t="s">
        <v>82</v>
      </c>
      <c r="U106" s="16" t="s">
        <v>83</v>
      </c>
      <c r="V106" s="16" t="s">
        <v>84</v>
      </c>
      <c r="W106" s="16" t="s">
        <v>84</v>
      </c>
      <c r="X106" s="16" t="s">
        <v>84</v>
      </c>
      <c r="Y106" s="16" t="s">
        <v>84</v>
      </c>
      <c r="Z106" s="13">
        <v>142</v>
      </c>
      <c r="AA106" s="13">
        <v>520</v>
      </c>
      <c r="AB106" s="13">
        <v>700</v>
      </c>
      <c r="AC106" s="13" t="s">
        <v>570</v>
      </c>
      <c r="AD106" s="13" t="s">
        <v>571</v>
      </c>
      <c r="AE106" s="16"/>
    </row>
    <row r="107" s="2" customFormat="1" ht="130" customHeight="1" spans="1:31">
      <c r="A107" s="13">
        <v>99</v>
      </c>
      <c r="B107" s="45" t="s">
        <v>572</v>
      </c>
      <c r="C107" s="45" t="s">
        <v>573</v>
      </c>
      <c r="D107" s="17" t="s">
        <v>574</v>
      </c>
      <c r="E107" s="17" t="s">
        <v>546</v>
      </c>
      <c r="F107" s="13" t="s">
        <v>79</v>
      </c>
      <c r="G107" s="16" t="s">
        <v>575</v>
      </c>
      <c r="H107" s="16" t="s">
        <v>576</v>
      </c>
      <c r="I107" s="13">
        <v>13909155158</v>
      </c>
      <c r="J107" s="13">
        <f>K107+P107+Q107+R107+S107</f>
        <v>500</v>
      </c>
      <c r="K107" s="13">
        <v>450</v>
      </c>
      <c r="L107" s="13">
        <v>450</v>
      </c>
      <c r="M107" s="13"/>
      <c r="N107" s="13"/>
      <c r="O107" s="13"/>
      <c r="P107" s="13">
        <v>50</v>
      </c>
      <c r="Q107" s="13"/>
      <c r="R107" s="37"/>
      <c r="S107" s="37"/>
      <c r="T107" s="26" t="s">
        <v>82</v>
      </c>
      <c r="U107" s="16" t="s">
        <v>83</v>
      </c>
      <c r="V107" s="16" t="s">
        <v>84</v>
      </c>
      <c r="W107" s="16" t="s">
        <v>84</v>
      </c>
      <c r="X107" s="16" t="s">
        <v>84</v>
      </c>
      <c r="Y107" s="16" t="s">
        <v>84</v>
      </c>
      <c r="Z107" s="13">
        <v>2200</v>
      </c>
      <c r="AA107" s="13">
        <v>3500</v>
      </c>
      <c r="AB107" s="13">
        <v>3600</v>
      </c>
      <c r="AC107" s="13" t="s">
        <v>577</v>
      </c>
      <c r="AD107" s="13" t="s">
        <v>578</v>
      </c>
      <c r="AE107" s="16"/>
    </row>
    <row r="108" s="2" customFormat="1" ht="87" customHeight="1" spans="1:31">
      <c r="A108" s="13">
        <v>100</v>
      </c>
      <c r="B108" s="15" t="s">
        <v>579</v>
      </c>
      <c r="C108" s="15" t="s">
        <v>580</v>
      </c>
      <c r="D108" s="16" t="s">
        <v>545</v>
      </c>
      <c r="E108" s="16" t="s">
        <v>546</v>
      </c>
      <c r="F108" s="13" t="s">
        <v>79</v>
      </c>
      <c r="G108" s="16" t="s">
        <v>547</v>
      </c>
      <c r="H108" s="16" t="s">
        <v>548</v>
      </c>
      <c r="I108" s="16" t="s">
        <v>549</v>
      </c>
      <c r="J108" s="13">
        <v>200</v>
      </c>
      <c r="K108" s="16">
        <v>200</v>
      </c>
      <c r="L108" s="16">
        <v>200</v>
      </c>
      <c r="M108" s="16"/>
      <c r="N108" s="16"/>
      <c r="O108" s="16"/>
      <c r="P108" s="16"/>
      <c r="Q108" s="16"/>
      <c r="R108" s="16"/>
      <c r="S108" s="16"/>
      <c r="T108" s="26" t="s">
        <v>82</v>
      </c>
      <c r="U108" s="16" t="s">
        <v>83</v>
      </c>
      <c r="V108" s="16" t="s">
        <v>84</v>
      </c>
      <c r="W108" s="16" t="s">
        <v>84</v>
      </c>
      <c r="X108" s="16" t="s">
        <v>84</v>
      </c>
      <c r="Y108" s="16" t="s">
        <v>84</v>
      </c>
      <c r="Z108" s="16">
        <v>20</v>
      </c>
      <c r="AA108" s="16">
        <v>60</v>
      </c>
      <c r="AB108" s="16">
        <v>60</v>
      </c>
      <c r="AC108" s="16" t="s">
        <v>581</v>
      </c>
      <c r="AD108" s="16" t="s">
        <v>582</v>
      </c>
      <c r="AE108" s="16"/>
    </row>
    <row r="109" s="2" customFormat="1" ht="40" customHeight="1" spans="1:31">
      <c r="A109" s="13">
        <v>101</v>
      </c>
      <c r="B109" s="15" t="s">
        <v>583</v>
      </c>
      <c r="C109" s="15" t="s">
        <v>584</v>
      </c>
      <c r="D109" s="16" t="s">
        <v>545</v>
      </c>
      <c r="E109" s="16" t="s">
        <v>546</v>
      </c>
      <c r="F109" s="13" t="s">
        <v>79</v>
      </c>
      <c r="G109" s="16" t="s">
        <v>547</v>
      </c>
      <c r="H109" s="16" t="s">
        <v>548</v>
      </c>
      <c r="I109" s="16" t="s">
        <v>549</v>
      </c>
      <c r="J109" s="13">
        <f>K109+P109+Q109+R109+S109</f>
        <v>500</v>
      </c>
      <c r="K109" s="16">
        <v>500</v>
      </c>
      <c r="L109" s="16">
        <v>500</v>
      </c>
      <c r="M109" s="16"/>
      <c r="N109" s="16"/>
      <c r="O109" s="16"/>
      <c r="P109" s="16"/>
      <c r="Q109" s="16"/>
      <c r="R109" s="16"/>
      <c r="S109" s="16"/>
      <c r="T109" s="26" t="s">
        <v>82</v>
      </c>
      <c r="U109" s="16" t="s">
        <v>83</v>
      </c>
      <c r="V109" s="16" t="s">
        <v>84</v>
      </c>
      <c r="W109" s="16" t="s">
        <v>84</v>
      </c>
      <c r="X109" s="16" t="s">
        <v>84</v>
      </c>
      <c r="Y109" s="16" t="s">
        <v>84</v>
      </c>
      <c r="Z109" s="16">
        <v>55</v>
      </c>
      <c r="AA109" s="16">
        <v>156</v>
      </c>
      <c r="AB109" s="16">
        <v>260</v>
      </c>
      <c r="AC109" s="16" t="s">
        <v>550</v>
      </c>
      <c r="AD109" s="16" t="s">
        <v>585</v>
      </c>
      <c r="AE109" s="16"/>
    </row>
    <row r="110" s="2" customFormat="1" ht="40" customHeight="1" spans="1:31">
      <c r="A110" s="13">
        <v>102</v>
      </c>
      <c r="B110" s="15" t="s">
        <v>586</v>
      </c>
      <c r="C110" s="15" t="s">
        <v>587</v>
      </c>
      <c r="D110" s="16" t="s">
        <v>545</v>
      </c>
      <c r="E110" s="16" t="s">
        <v>546</v>
      </c>
      <c r="F110" s="13" t="s">
        <v>79</v>
      </c>
      <c r="G110" s="16" t="s">
        <v>547</v>
      </c>
      <c r="H110" s="16" t="s">
        <v>548</v>
      </c>
      <c r="I110" s="16" t="s">
        <v>549</v>
      </c>
      <c r="J110" s="13">
        <f>K110+P110+Q110+R110+S110</f>
        <v>100</v>
      </c>
      <c r="K110" s="16">
        <v>100</v>
      </c>
      <c r="L110" s="16">
        <v>100</v>
      </c>
      <c r="M110" s="16"/>
      <c r="N110" s="16"/>
      <c r="O110" s="16"/>
      <c r="P110" s="16"/>
      <c r="Q110" s="16"/>
      <c r="R110" s="16"/>
      <c r="S110" s="16"/>
      <c r="T110" s="26" t="s">
        <v>82</v>
      </c>
      <c r="U110" s="16" t="s">
        <v>83</v>
      </c>
      <c r="V110" s="16" t="s">
        <v>84</v>
      </c>
      <c r="W110" s="16" t="s">
        <v>84</v>
      </c>
      <c r="X110" s="16" t="s">
        <v>84</v>
      </c>
      <c r="Y110" s="16" t="s">
        <v>84</v>
      </c>
      <c r="Z110" s="16">
        <v>60</v>
      </c>
      <c r="AA110" s="16">
        <v>150</v>
      </c>
      <c r="AB110" s="16">
        <v>150</v>
      </c>
      <c r="AC110" s="16" t="s">
        <v>588</v>
      </c>
      <c r="AD110" s="16" t="s">
        <v>589</v>
      </c>
      <c r="AE110" s="16"/>
    </row>
    <row r="111" s="2" customFormat="1" ht="120" customHeight="1" spans="1:31">
      <c r="A111" s="13">
        <v>103</v>
      </c>
      <c r="B111" s="15" t="s">
        <v>590</v>
      </c>
      <c r="C111" s="15" t="s">
        <v>591</v>
      </c>
      <c r="D111" s="16" t="s">
        <v>592</v>
      </c>
      <c r="E111" s="16" t="s">
        <v>593</v>
      </c>
      <c r="F111" s="13" t="s">
        <v>79</v>
      </c>
      <c r="G111" s="16" t="s">
        <v>547</v>
      </c>
      <c r="H111" s="16" t="s">
        <v>548</v>
      </c>
      <c r="I111" s="16" t="s">
        <v>549</v>
      </c>
      <c r="J111" s="13">
        <f>K111+P111+Q111+R111+S111</f>
        <v>900</v>
      </c>
      <c r="K111" s="16">
        <v>900</v>
      </c>
      <c r="L111" s="16">
        <v>379</v>
      </c>
      <c r="M111" s="16">
        <v>521</v>
      </c>
      <c r="N111" s="16"/>
      <c r="O111" s="16"/>
      <c r="P111" s="16"/>
      <c r="Q111" s="16"/>
      <c r="R111" s="16"/>
      <c r="S111" s="16"/>
      <c r="T111" s="26" t="s">
        <v>82</v>
      </c>
      <c r="U111" s="16" t="s">
        <v>83</v>
      </c>
      <c r="V111" s="16" t="s">
        <v>83</v>
      </c>
      <c r="W111" s="16" t="s">
        <v>84</v>
      </c>
      <c r="X111" s="16" t="s">
        <v>84</v>
      </c>
      <c r="Y111" s="16" t="s">
        <v>84</v>
      </c>
      <c r="Z111" s="16">
        <v>300</v>
      </c>
      <c r="AA111" s="16">
        <v>900</v>
      </c>
      <c r="AB111" s="16">
        <v>900</v>
      </c>
      <c r="AC111" s="16" t="s">
        <v>594</v>
      </c>
      <c r="AD111" s="16" t="s">
        <v>595</v>
      </c>
      <c r="AE111" s="16"/>
    </row>
    <row r="112" s="2" customFormat="1" ht="60" customHeight="1" spans="1:31">
      <c r="A112" s="13">
        <v>104</v>
      </c>
      <c r="B112" s="15" t="s">
        <v>596</v>
      </c>
      <c r="C112" s="15" t="s">
        <v>597</v>
      </c>
      <c r="D112" s="16" t="s">
        <v>545</v>
      </c>
      <c r="E112" s="16" t="s">
        <v>546</v>
      </c>
      <c r="F112" s="13" t="s">
        <v>79</v>
      </c>
      <c r="G112" s="16" t="s">
        <v>547</v>
      </c>
      <c r="H112" s="16" t="s">
        <v>548</v>
      </c>
      <c r="I112" s="16" t="s">
        <v>549</v>
      </c>
      <c r="J112" s="13">
        <f>K112+P112+Q112+R112+S112</f>
        <v>150</v>
      </c>
      <c r="K112" s="16">
        <v>150</v>
      </c>
      <c r="L112" s="16">
        <v>150</v>
      </c>
      <c r="M112" s="16"/>
      <c r="N112" s="16"/>
      <c r="O112" s="16"/>
      <c r="P112" s="16"/>
      <c r="Q112" s="16"/>
      <c r="R112" s="16"/>
      <c r="S112" s="16"/>
      <c r="T112" s="26" t="s">
        <v>82</v>
      </c>
      <c r="U112" s="16" t="s">
        <v>83</v>
      </c>
      <c r="V112" s="16" t="s">
        <v>84</v>
      </c>
      <c r="W112" s="16" t="s">
        <v>84</v>
      </c>
      <c r="X112" s="16" t="s">
        <v>84</v>
      </c>
      <c r="Y112" s="16" t="s">
        <v>84</v>
      </c>
      <c r="Z112" s="16">
        <v>300</v>
      </c>
      <c r="AA112" s="16">
        <v>900</v>
      </c>
      <c r="AB112" s="16">
        <v>900</v>
      </c>
      <c r="AC112" s="16" t="s">
        <v>594</v>
      </c>
      <c r="AD112" s="16" t="s">
        <v>598</v>
      </c>
      <c r="AE112" s="16"/>
    </row>
    <row r="113" s="2" customFormat="1" ht="60" customHeight="1" spans="1:31">
      <c r="A113" s="13">
        <v>105</v>
      </c>
      <c r="B113" s="43" t="s">
        <v>599</v>
      </c>
      <c r="C113" s="45" t="s">
        <v>600</v>
      </c>
      <c r="D113" s="17" t="s">
        <v>421</v>
      </c>
      <c r="E113" s="17" t="s">
        <v>601</v>
      </c>
      <c r="F113" s="13" t="s">
        <v>79</v>
      </c>
      <c r="G113" s="17" t="s">
        <v>602</v>
      </c>
      <c r="H113" s="16" t="s">
        <v>548</v>
      </c>
      <c r="I113" s="16" t="s">
        <v>549</v>
      </c>
      <c r="J113" s="13">
        <f>K113+P113</f>
        <v>60</v>
      </c>
      <c r="K113" s="16">
        <f>L113+M113+N113+O113</f>
        <v>60</v>
      </c>
      <c r="L113" s="17"/>
      <c r="M113" s="17">
        <v>60</v>
      </c>
      <c r="N113" s="16"/>
      <c r="O113" s="16"/>
      <c r="P113" s="16"/>
      <c r="Q113" s="16"/>
      <c r="R113" s="16"/>
      <c r="S113" s="16"/>
      <c r="T113" s="26" t="s">
        <v>82</v>
      </c>
      <c r="U113" s="16" t="s">
        <v>83</v>
      </c>
      <c r="V113" s="16" t="s">
        <v>84</v>
      </c>
      <c r="W113" s="16" t="s">
        <v>84</v>
      </c>
      <c r="X113" s="16" t="s">
        <v>84</v>
      </c>
      <c r="Y113" s="16" t="s">
        <v>84</v>
      </c>
      <c r="Z113" s="26">
        <v>30</v>
      </c>
      <c r="AA113" s="26">
        <v>93</v>
      </c>
      <c r="AB113" s="26">
        <v>235</v>
      </c>
      <c r="AC113" s="16" t="s">
        <v>594</v>
      </c>
      <c r="AD113" s="16" t="s">
        <v>603</v>
      </c>
      <c r="AE113" s="16"/>
    </row>
    <row r="114" s="2" customFormat="1" ht="60" customHeight="1" spans="1:31">
      <c r="A114" s="13">
        <v>106</v>
      </c>
      <c r="B114" s="45" t="s">
        <v>604</v>
      </c>
      <c r="C114" s="45" t="s">
        <v>605</v>
      </c>
      <c r="D114" s="17" t="s">
        <v>606</v>
      </c>
      <c r="E114" s="17" t="s">
        <v>477</v>
      </c>
      <c r="F114" s="13" t="s">
        <v>79</v>
      </c>
      <c r="G114" s="17" t="s">
        <v>602</v>
      </c>
      <c r="H114" s="16" t="s">
        <v>548</v>
      </c>
      <c r="I114" s="16" t="s">
        <v>549</v>
      </c>
      <c r="J114" s="13">
        <f t="shared" ref="J114:J119" si="9">K114+P114</f>
        <v>60</v>
      </c>
      <c r="K114" s="16">
        <f t="shared" ref="K114:K119" si="10">L114+M114+N114+O114</f>
        <v>60</v>
      </c>
      <c r="L114" s="17"/>
      <c r="M114" s="17">
        <v>60</v>
      </c>
      <c r="N114" s="16"/>
      <c r="O114" s="16"/>
      <c r="P114" s="16"/>
      <c r="Q114" s="16"/>
      <c r="R114" s="16"/>
      <c r="S114" s="16"/>
      <c r="T114" s="26" t="s">
        <v>82</v>
      </c>
      <c r="U114" s="16" t="s">
        <v>83</v>
      </c>
      <c r="V114" s="16" t="s">
        <v>84</v>
      </c>
      <c r="W114" s="16" t="s">
        <v>84</v>
      </c>
      <c r="X114" s="16" t="s">
        <v>84</v>
      </c>
      <c r="Y114" s="16" t="s">
        <v>84</v>
      </c>
      <c r="Z114" s="17">
        <v>35</v>
      </c>
      <c r="AA114" s="17">
        <v>108</v>
      </c>
      <c r="AB114" s="17">
        <v>248</v>
      </c>
      <c r="AC114" s="16" t="s">
        <v>594</v>
      </c>
      <c r="AD114" s="16" t="s">
        <v>603</v>
      </c>
      <c r="AE114" s="16"/>
    </row>
    <row r="115" s="2" customFormat="1" ht="60" customHeight="1" spans="1:31">
      <c r="A115" s="13">
        <v>107</v>
      </c>
      <c r="B115" s="45" t="s">
        <v>607</v>
      </c>
      <c r="C115" s="45" t="s">
        <v>608</v>
      </c>
      <c r="D115" s="17" t="s">
        <v>437</v>
      </c>
      <c r="E115" s="17" t="s">
        <v>438</v>
      </c>
      <c r="F115" s="13" t="s">
        <v>79</v>
      </c>
      <c r="G115" s="17" t="s">
        <v>602</v>
      </c>
      <c r="H115" s="16" t="s">
        <v>548</v>
      </c>
      <c r="I115" s="16" t="s">
        <v>549</v>
      </c>
      <c r="J115" s="13">
        <f t="shared" si="9"/>
        <v>50</v>
      </c>
      <c r="K115" s="16">
        <f t="shared" si="10"/>
        <v>50</v>
      </c>
      <c r="L115" s="17"/>
      <c r="M115" s="17">
        <v>50</v>
      </c>
      <c r="N115" s="16"/>
      <c r="O115" s="16"/>
      <c r="P115" s="16"/>
      <c r="Q115" s="16"/>
      <c r="R115" s="16"/>
      <c r="S115" s="16"/>
      <c r="T115" s="26" t="s">
        <v>82</v>
      </c>
      <c r="U115" s="16" t="s">
        <v>83</v>
      </c>
      <c r="V115" s="16" t="s">
        <v>84</v>
      </c>
      <c r="W115" s="16" t="s">
        <v>84</v>
      </c>
      <c r="X115" s="16" t="s">
        <v>84</v>
      </c>
      <c r="Y115" s="16" t="s">
        <v>84</v>
      </c>
      <c r="Z115" s="17">
        <v>30</v>
      </c>
      <c r="AA115" s="17">
        <v>93</v>
      </c>
      <c r="AB115" s="17">
        <v>182</v>
      </c>
      <c r="AC115" s="16" t="s">
        <v>594</v>
      </c>
      <c r="AD115" s="16" t="s">
        <v>603</v>
      </c>
      <c r="AE115" s="16"/>
    </row>
    <row r="116" s="2" customFormat="1" ht="60" customHeight="1" spans="1:31">
      <c r="A116" s="13">
        <v>108</v>
      </c>
      <c r="B116" s="45" t="s">
        <v>609</v>
      </c>
      <c r="C116" s="45" t="s">
        <v>610</v>
      </c>
      <c r="D116" s="17" t="s">
        <v>606</v>
      </c>
      <c r="E116" s="17" t="s">
        <v>611</v>
      </c>
      <c r="F116" s="13" t="s">
        <v>79</v>
      </c>
      <c r="G116" s="17" t="s">
        <v>602</v>
      </c>
      <c r="H116" s="16" t="s">
        <v>548</v>
      </c>
      <c r="I116" s="16" t="s">
        <v>549</v>
      </c>
      <c r="J116" s="13">
        <f t="shared" si="9"/>
        <v>50</v>
      </c>
      <c r="K116" s="16">
        <f t="shared" si="10"/>
        <v>50</v>
      </c>
      <c r="L116" s="17"/>
      <c r="M116" s="17">
        <v>50</v>
      </c>
      <c r="N116" s="16"/>
      <c r="O116" s="16"/>
      <c r="P116" s="16"/>
      <c r="Q116" s="16"/>
      <c r="R116" s="16"/>
      <c r="S116" s="16"/>
      <c r="T116" s="26" t="s">
        <v>82</v>
      </c>
      <c r="U116" s="16" t="s">
        <v>83</v>
      </c>
      <c r="V116" s="16" t="s">
        <v>84</v>
      </c>
      <c r="W116" s="16" t="s">
        <v>84</v>
      </c>
      <c r="X116" s="16" t="s">
        <v>84</v>
      </c>
      <c r="Y116" s="16" t="s">
        <v>84</v>
      </c>
      <c r="Z116" s="17">
        <v>25</v>
      </c>
      <c r="AA116" s="17">
        <v>78</v>
      </c>
      <c r="AB116" s="17">
        <v>162</v>
      </c>
      <c r="AC116" s="16" t="s">
        <v>594</v>
      </c>
      <c r="AD116" s="16" t="s">
        <v>603</v>
      </c>
      <c r="AE116" s="16"/>
    </row>
    <row r="117" s="2" customFormat="1" ht="60" customHeight="1" spans="1:31">
      <c r="A117" s="13">
        <v>109</v>
      </c>
      <c r="B117" s="45" t="s">
        <v>612</v>
      </c>
      <c r="C117" s="45" t="s">
        <v>613</v>
      </c>
      <c r="D117" s="17" t="s">
        <v>324</v>
      </c>
      <c r="E117" s="17" t="s">
        <v>325</v>
      </c>
      <c r="F117" s="13" t="s">
        <v>79</v>
      </c>
      <c r="G117" s="17" t="s">
        <v>602</v>
      </c>
      <c r="H117" s="16" t="s">
        <v>548</v>
      </c>
      <c r="I117" s="16" t="s">
        <v>549</v>
      </c>
      <c r="J117" s="13">
        <f t="shared" si="9"/>
        <v>50</v>
      </c>
      <c r="K117" s="16">
        <f t="shared" si="10"/>
        <v>50</v>
      </c>
      <c r="L117" s="17">
        <v>50</v>
      </c>
      <c r="M117" s="17"/>
      <c r="N117" s="16"/>
      <c r="O117" s="16"/>
      <c r="P117" s="16"/>
      <c r="Q117" s="16"/>
      <c r="R117" s="16"/>
      <c r="S117" s="16"/>
      <c r="T117" s="26" t="s">
        <v>82</v>
      </c>
      <c r="U117" s="16" t="s">
        <v>83</v>
      </c>
      <c r="V117" s="16" t="s">
        <v>84</v>
      </c>
      <c r="W117" s="16" t="s">
        <v>84</v>
      </c>
      <c r="X117" s="16" t="s">
        <v>84</v>
      </c>
      <c r="Y117" s="16" t="s">
        <v>84</v>
      </c>
      <c r="Z117" s="17">
        <v>32</v>
      </c>
      <c r="AA117" s="17">
        <v>99</v>
      </c>
      <c r="AB117" s="17">
        <v>165</v>
      </c>
      <c r="AC117" s="16" t="s">
        <v>594</v>
      </c>
      <c r="AD117" s="16" t="s">
        <v>603</v>
      </c>
      <c r="AE117" s="16"/>
    </row>
    <row r="118" s="2" customFormat="1" ht="60" customHeight="1" spans="1:31">
      <c r="A118" s="13">
        <v>110</v>
      </c>
      <c r="B118" s="45" t="s">
        <v>614</v>
      </c>
      <c r="C118" s="45" t="s">
        <v>615</v>
      </c>
      <c r="D118" s="17" t="s">
        <v>437</v>
      </c>
      <c r="E118" s="17" t="s">
        <v>438</v>
      </c>
      <c r="F118" s="13" t="s">
        <v>79</v>
      </c>
      <c r="G118" s="17" t="s">
        <v>602</v>
      </c>
      <c r="H118" s="16" t="s">
        <v>548</v>
      </c>
      <c r="I118" s="16" t="s">
        <v>549</v>
      </c>
      <c r="J118" s="13">
        <f t="shared" si="9"/>
        <v>50</v>
      </c>
      <c r="K118" s="16">
        <f t="shared" si="10"/>
        <v>50</v>
      </c>
      <c r="L118" s="17">
        <v>50</v>
      </c>
      <c r="M118" s="17"/>
      <c r="N118" s="16"/>
      <c r="O118" s="16"/>
      <c r="P118" s="16"/>
      <c r="Q118" s="16"/>
      <c r="R118" s="16"/>
      <c r="S118" s="16"/>
      <c r="T118" s="26" t="s">
        <v>82</v>
      </c>
      <c r="U118" s="16" t="s">
        <v>83</v>
      </c>
      <c r="V118" s="16" t="s">
        <v>84</v>
      </c>
      <c r="W118" s="16" t="s">
        <v>84</v>
      </c>
      <c r="X118" s="16" t="s">
        <v>84</v>
      </c>
      <c r="Y118" s="16" t="s">
        <v>84</v>
      </c>
      <c r="Z118" s="17">
        <v>39</v>
      </c>
      <c r="AA118" s="17">
        <v>120</v>
      </c>
      <c r="AB118" s="17">
        <v>231</v>
      </c>
      <c r="AC118" s="16" t="s">
        <v>594</v>
      </c>
      <c r="AD118" s="16" t="s">
        <v>603</v>
      </c>
      <c r="AE118" s="16"/>
    </row>
    <row r="119" s="2" customFormat="1" ht="60" customHeight="1" spans="1:31">
      <c r="A119" s="13">
        <v>111</v>
      </c>
      <c r="B119" s="45" t="s">
        <v>616</v>
      </c>
      <c r="C119" s="45" t="s">
        <v>617</v>
      </c>
      <c r="D119" s="17" t="s">
        <v>167</v>
      </c>
      <c r="E119" s="17" t="s">
        <v>618</v>
      </c>
      <c r="F119" s="13" t="s">
        <v>79</v>
      </c>
      <c r="G119" s="17" t="s">
        <v>575</v>
      </c>
      <c r="H119" s="17" t="s">
        <v>576</v>
      </c>
      <c r="I119" s="17">
        <v>13909155158</v>
      </c>
      <c r="J119" s="13">
        <f t="shared" si="9"/>
        <v>50</v>
      </c>
      <c r="K119" s="16">
        <f t="shared" si="10"/>
        <v>50</v>
      </c>
      <c r="L119" s="17">
        <v>50</v>
      </c>
      <c r="M119" s="17"/>
      <c r="N119" s="16"/>
      <c r="O119" s="16"/>
      <c r="P119" s="16"/>
      <c r="Q119" s="16"/>
      <c r="R119" s="16"/>
      <c r="S119" s="16"/>
      <c r="T119" s="26" t="s">
        <v>82</v>
      </c>
      <c r="U119" s="16" t="s">
        <v>83</v>
      </c>
      <c r="V119" s="16" t="s">
        <v>84</v>
      </c>
      <c r="W119" s="16" t="s">
        <v>84</v>
      </c>
      <c r="X119" s="16" t="s">
        <v>84</v>
      </c>
      <c r="Y119" s="16" t="s">
        <v>84</v>
      </c>
      <c r="Z119" s="17">
        <v>25</v>
      </c>
      <c r="AA119" s="17">
        <v>75</v>
      </c>
      <c r="AB119" s="17">
        <v>166</v>
      </c>
      <c r="AC119" s="16" t="s">
        <v>594</v>
      </c>
      <c r="AD119" s="16" t="s">
        <v>603</v>
      </c>
      <c r="AE119" s="16"/>
    </row>
    <row r="120" s="2" customFormat="1" ht="60" customHeight="1" spans="1:31">
      <c r="A120" s="13">
        <v>112</v>
      </c>
      <c r="B120" s="15" t="s">
        <v>619</v>
      </c>
      <c r="C120" s="15" t="s">
        <v>620</v>
      </c>
      <c r="D120" s="16" t="s">
        <v>592</v>
      </c>
      <c r="E120" s="16" t="s">
        <v>621</v>
      </c>
      <c r="F120" s="13" t="s">
        <v>79</v>
      </c>
      <c r="G120" s="16" t="s">
        <v>547</v>
      </c>
      <c r="H120" s="16" t="s">
        <v>548</v>
      </c>
      <c r="I120" s="16" t="s">
        <v>549</v>
      </c>
      <c r="J120" s="13">
        <f t="shared" ref="J120:J126" si="11">K120+P120+Q120+R120+S120</f>
        <v>20</v>
      </c>
      <c r="K120" s="16">
        <v>20</v>
      </c>
      <c r="L120" s="16"/>
      <c r="M120" s="16">
        <v>20</v>
      </c>
      <c r="N120" s="16"/>
      <c r="O120" s="16"/>
      <c r="P120" s="16"/>
      <c r="Q120" s="16"/>
      <c r="R120" s="16"/>
      <c r="S120" s="16"/>
      <c r="T120" s="26" t="s">
        <v>82</v>
      </c>
      <c r="U120" s="16" t="s">
        <v>83</v>
      </c>
      <c r="V120" s="16" t="s">
        <v>84</v>
      </c>
      <c r="W120" s="16" t="s">
        <v>84</v>
      </c>
      <c r="X120" s="16" t="s">
        <v>84</v>
      </c>
      <c r="Y120" s="16" t="s">
        <v>84</v>
      </c>
      <c r="Z120" s="16">
        <v>500</v>
      </c>
      <c r="AA120" s="16">
        <v>1500</v>
      </c>
      <c r="AB120" s="16">
        <v>1500</v>
      </c>
      <c r="AC120" s="16" t="s">
        <v>622</v>
      </c>
      <c r="AD120" s="16" t="s">
        <v>623</v>
      </c>
      <c r="AE120" s="16"/>
    </row>
    <row r="121" s="2" customFormat="1" ht="72" customHeight="1" spans="1:31">
      <c r="A121" s="13">
        <v>113</v>
      </c>
      <c r="B121" s="15" t="s">
        <v>624</v>
      </c>
      <c r="C121" s="15" t="s">
        <v>625</v>
      </c>
      <c r="D121" s="16" t="s">
        <v>452</v>
      </c>
      <c r="E121" s="16" t="s">
        <v>626</v>
      </c>
      <c r="F121" s="13" t="s">
        <v>79</v>
      </c>
      <c r="G121" s="16" t="s">
        <v>547</v>
      </c>
      <c r="H121" s="16" t="s">
        <v>627</v>
      </c>
      <c r="I121" s="16">
        <v>15091513133</v>
      </c>
      <c r="J121" s="13">
        <f t="shared" si="11"/>
        <v>1500</v>
      </c>
      <c r="K121" s="16">
        <v>1500</v>
      </c>
      <c r="L121" s="16">
        <v>1500</v>
      </c>
      <c r="M121" s="16"/>
      <c r="N121" s="16"/>
      <c r="O121" s="16"/>
      <c r="P121" s="16"/>
      <c r="Q121" s="16"/>
      <c r="R121" s="16"/>
      <c r="S121" s="16"/>
      <c r="T121" s="26" t="s">
        <v>82</v>
      </c>
      <c r="U121" s="16" t="s">
        <v>83</v>
      </c>
      <c r="V121" s="16" t="s">
        <v>84</v>
      </c>
      <c r="W121" s="16" t="s">
        <v>84</v>
      </c>
      <c r="X121" s="16" t="s">
        <v>84</v>
      </c>
      <c r="Y121" s="16" t="s">
        <v>84</v>
      </c>
      <c r="Z121" s="16">
        <v>21</v>
      </c>
      <c r="AA121" s="16">
        <v>55</v>
      </c>
      <c r="AB121" s="16">
        <v>60</v>
      </c>
      <c r="AC121" s="16" t="s">
        <v>628</v>
      </c>
      <c r="AD121" s="16" t="s">
        <v>629</v>
      </c>
      <c r="AE121" s="16"/>
    </row>
    <row r="122" s="2" customFormat="1" ht="61" customHeight="1" spans="1:31">
      <c r="A122" s="13">
        <v>114</v>
      </c>
      <c r="B122" s="15" t="s">
        <v>630</v>
      </c>
      <c r="C122" s="15" t="s">
        <v>631</v>
      </c>
      <c r="D122" s="16" t="s">
        <v>295</v>
      </c>
      <c r="E122" s="16" t="s">
        <v>632</v>
      </c>
      <c r="F122" s="13" t="s">
        <v>79</v>
      </c>
      <c r="G122" s="16" t="s">
        <v>547</v>
      </c>
      <c r="H122" s="16" t="s">
        <v>627</v>
      </c>
      <c r="I122" s="16">
        <v>15091513133</v>
      </c>
      <c r="J122" s="13">
        <f t="shared" si="11"/>
        <v>11500</v>
      </c>
      <c r="K122" s="16">
        <v>3000</v>
      </c>
      <c r="L122" s="16">
        <v>2000</v>
      </c>
      <c r="M122" s="16">
        <v>1000</v>
      </c>
      <c r="N122" s="16"/>
      <c r="O122" s="16"/>
      <c r="P122" s="16"/>
      <c r="Q122" s="16">
        <v>8500</v>
      </c>
      <c r="R122" s="16"/>
      <c r="S122" s="16"/>
      <c r="T122" s="26" t="s">
        <v>82</v>
      </c>
      <c r="U122" s="16" t="s">
        <v>83</v>
      </c>
      <c r="V122" s="16" t="s">
        <v>84</v>
      </c>
      <c r="W122" s="16" t="s">
        <v>83</v>
      </c>
      <c r="X122" s="16" t="s">
        <v>83</v>
      </c>
      <c r="Y122" s="16" t="s">
        <v>84</v>
      </c>
      <c r="Z122" s="16">
        <v>22</v>
      </c>
      <c r="AA122" s="16">
        <v>60</v>
      </c>
      <c r="AB122" s="16">
        <v>61</v>
      </c>
      <c r="AC122" s="16" t="s">
        <v>628</v>
      </c>
      <c r="AD122" s="16" t="s">
        <v>633</v>
      </c>
      <c r="AE122" s="16"/>
    </row>
    <row r="123" s="2" customFormat="1" ht="90" customHeight="1" spans="1:31">
      <c r="A123" s="13">
        <v>115</v>
      </c>
      <c r="B123" s="15" t="s">
        <v>634</v>
      </c>
      <c r="C123" s="15" t="s">
        <v>635</v>
      </c>
      <c r="D123" s="16" t="s">
        <v>167</v>
      </c>
      <c r="E123" s="16" t="s">
        <v>636</v>
      </c>
      <c r="F123" s="13" t="s">
        <v>79</v>
      </c>
      <c r="G123" s="16" t="s">
        <v>547</v>
      </c>
      <c r="H123" s="16" t="s">
        <v>627</v>
      </c>
      <c r="I123" s="16">
        <v>15091513133</v>
      </c>
      <c r="J123" s="13">
        <f t="shared" si="11"/>
        <v>200</v>
      </c>
      <c r="K123" s="16">
        <v>200</v>
      </c>
      <c r="L123" s="16">
        <v>200</v>
      </c>
      <c r="M123" s="16"/>
      <c r="N123" s="16"/>
      <c r="O123" s="16"/>
      <c r="P123" s="16"/>
      <c r="Q123" s="16"/>
      <c r="R123" s="16"/>
      <c r="S123" s="16"/>
      <c r="T123" s="26" t="s">
        <v>82</v>
      </c>
      <c r="U123" s="16" t="s">
        <v>83</v>
      </c>
      <c r="V123" s="16" t="s">
        <v>84</v>
      </c>
      <c r="W123" s="16" t="s">
        <v>84</v>
      </c>
      <c r="X123" s="16" t="s">
        <v>84</v>
      </c>
      <c r="Y123" s="16" t="s">
        <v>84</v>
      </c>
      <c r="Z123" s="16">
        <v>68</v>
      </c>
      <c r="AA123" s="16">
        <v>112</v>
      </c>
      <c r="AB123" s="16">
        <v>120</v>
      </c>
      <c r="AC123" s="16" t="s">
        <v>637</v>
      </c>
      <c r="AD123" s="16" t="s">
        <v>638</v>
      </c>
      <c r="AE123" s="16"/>
    </row>
    <row r="124" s="2" customFormat="1" ht="101" customHeight="1" spans="1:31">
      <c r="A124" s="13">
        <v>116</v>
      </c>
      <c r="B124" s="15" t="s">
        <v>639</v>
      </c>
      <c r="C124" s="15" t="s">
        <v>640</v>
      </c>
      <c r="D124" s="16" t="s">
        <v>641</v>
      </c>
      <c r="E124" s="16" t="s">
        <v>642</v>
      </c>
      <c r="F124" s="13" t="s">
        <v>79</v>
      </c>
      <c r="G124" s="16" t="s">
        <v>547</v>
      </c>
      <c r="H124" s="16" t="s">
        <v>548</v>
      </c>
      <c r="I124" s="16" t="s">
        <v>549</v>
      </c>
      <c r="J124" s="13">
        <f t="shared" si="11"/>
        <v>300</v>
      </c>
      <c r="K124" s="16"/>
      <c r="L124" s="16"/>
      <c r="M124" s="16"/>
      <c r="N124" s="16"/>
      <c r="O124" s="16"/>
      <c r="P124" s="16">
        <v>300</v>
      </c>
      <c r="Q124" s="16"/>
      <c r="R124" s="16"/>
      <c r="S124" s="16"/>
      <c r="T124" s="26" t="s">
        <v>82</v>
      </c>
      <c r="U124" s="16" t="s">
        <v>83</v>
      </c>
      <c r="V124" s="16" t="s">
        <v>84</v>
      </c>
      <c r="W124" s="16" t="s">
        <v>84</v>
      </c>
      <c r="X124" s="16" t="s">
        <v>84</v>
      </c>
      <c r="Y124" s="16" t="s">
        <v>84</v>
      </c>
      <c r="Z124" s="16">
        <v>120</v>
      </c>
      <c r="AA124" s="16">
        <v>375</v>
      </c>
      <c r="AB124" s="16">
        <v>560</v>
      </c>
      <c r="AC124" s="16" t="s">
        <v>550</v>
      </c>
      <c r="AD124" s="16" t="s">
        <v>643</v>
      </c>
      <c r="AE124" s="16"/>
    </row>
    <row r="125" s="2" customFormat="1" ht="90" customHeight="1" spans="1:31">
      <c r="A125" s="13">
        <v>117</v>
      </c>
      <c r="B125" s="15" t="s">
        <v>644</v>
      </c>
      <c r="C125" s="15" t="s">
        <v>645</v>
      </c>
      <c r="D125" s="16" t="s">
        <v>592</v>
      </c>
      <c r="E125" s="16" t="s">
        <v>546</v>
      </c>
      <c r="F125" s="13" t="s">
        <v>79</v>
      </c>
      <c r="G125" s="16" t="s">
        <v>547</v>
      </c>
      <c r="H125" s="16" t="s">
        <v>548</v>
      </c>
      <c r="I125" s="16" t="s">
        <v>549</v>
      </c>
      <c r="J125" s="13">
        <f t="shared" si="11"/>
        <v>100</v>
      </c>
      <c r="K125" s="16"/>
      <c r="L125" s="16"/>
      <c r="M125" s="16"/>
      <c r="N125" s="16"/>
      <c r="O125" s="16"/>
      <c r="P125" s="16">
        <v>100</v>
      </c>
      <c r="Q125" s="16"/>
      <c r="R125" s="16"/>
      <c r="S125" s="16"/>
      <c r="T125" s="26" t="s">
        <v>82</v>
      </c>
      <c r="U125" s="16" t="s">
        <v>83</v>
      </c>
      <c r="V125" s="16" t="s">
        <v>84</v>
      </c>
      <c r="W125" s="16" t="s">
        <v>84</v>
      </c>
      <c r="X125" s="16" t="s">
        <v>84</v>
      </c>
      <c r="Y125" s="16" t="s">
        <v>84</v>
      </c>
      <c r="Z125" s="16">
        <v>100</v>
      </c>
      <c r="AA125" s="16">
        <v>120</v>
      </c>
      <c r="AB125" s="16">
        <v>200</v>
      </c>
      <c r="AC125" s="16" t="s">
        <v>646</v>
      </c>
      <c r="AD125" s="16" t="s">
        <v>647</v>
      </c>
      <c r="AE125" s="16"/>
    </row>
    <row r="126" s="2" customFormat="1" ht="64" customHeight="1" spans="1:31">
      <c r="A126" s="13">
        <v>118</v>
      </c>
      <c r="B126" s="15" t="s">
        <v>648</v>
      </c>
      <c r="C126" s="15" t="s">
        <v>649</v>
      </c>
      <c r="D126" s="16" t="s">
        <v>592</v>
      </c>
      <c r="E126" s="16" t="s">
        <v>546</v>
      </c>
      <c r="F126" s="13" t="s">
        <v>79</v>
      </c>
      <c r="G126" s="16" t="s">
        <v>547</v>
      </c>
      <c r="H126" s="16" t="s">
        <v>548</v>
      </c>
      <c r="I126" s="16" t="s">
        <v>549</v>
      </c>
      <c r="J126" s="13">
        <f t="shared" si="11"/>
        <v>100</v>
      </c>
      <c r="K126" s="16"/>
      <c r="L126" s="16"/>
      <c r="M126" s="16"/>
      <c r="N126" s="16"/>
      <c r="O126" s="16"/>
      <c r="P126" s="16">
        <v>100</v>
      </c>
      <c r="Q126" s="16"/>
      <c r="R126" s="16"/>
      <c r="S126" s="16"/>
      <c r="T126" s="26" t="s">
        <v>82</v>
      </c>
      <c r="U126" s="16" t="s">
        <v>83</v>
      </c>
      <c r="V126" s="16" t="s">
        <v>84</v>
      </c>
      <c r="W126" s="16" t="s">
        <v>84</v>
      </c>
      <c r="X126" s="16" t="s">
        <v>84</v>
      </c>
      <c r="Y126" s="16" t="s">
        <v>84</v>
      </c>
      <c r="Z126" s="16">
        <v>85</v>
      </c>
      <c r="AA126" s="16">
        <v>254</v>
      </c>
      <c r="AB126" s="16">
        <v>1540</v>
      </c>
      <c r="AC126" s="16" t="s">
        <v>550</v>
      </c>
      <c r="AD126" s="16" t="s">
        <v>650</v>
      </c>
      <c r="AE126" s="16"/>
    </row>
    <row r="127" s="2" customFormat="1" ht="147" customHeight="1" spans="1:31">
      <c r="A127" s="13">
        <v>119</v>
      </c>
      <c r="B127" s="15" t="s">
        <v>651</v>
      </c>
      <c r="C127" s="15" t="s">
        <v>652</v>
      </c>
      <c r="D127" s="16" t="s">
        <v>592</v>
      </c>
      <c r="E127" s="16" t="s">
        <v>546</v>
      </c>
      <c r="F127" s="13" t="s">
        <v>79</v>
      </c>
      <c r="G127" s="16" t="s">
        <v>547</v>
      </c>
      <c r="H127" s="16" t="s">
        <v>548</v>
      </c>
      <c r="I127" s="16" t="s">
        <v>549</v>
      </c>
      <c r="J127" s="13">
        <f t="shared" ref="J127:J136" si="12">K127+P127+Q127+R127+S127</f>
        <v>700</v>
      </c>
      <c r="K127" s="16"/>
      <c r="L127" s="16"/>
      <c r="M127" s="16"/>
      <c r="N127" s="16"/>
      <c r="O127" s="16"/>
      <c r="P127" s="16">
        <v>700</v>
      </c>
      <c r="Q127" s="16"/>
      <c r="R127" s="16"/>
      <c r="S127" s="16"/>
      <c r="T127" s="26" t="s">
        <v>82</v>
      </c>
      <c r="U127" s="16" t="s">
        <v>83</v>
      </c>
      <c r="V127" s="16" t="s">
        <v>84</v>
      </c>
      <c r="W127" s="16" t="s">
        <v>84</v>
      </c>
      <c r="X127" s="16" t="s">
        <v>84</v>
      </c>
      <c r="Y127" s="16" t="s">
        <v>84</v>
      </c>
      <c r="Z127" s="16">
        <v>500</v>
      </c>
      <c r="AA127" s="16">
        <v>1000</v>
      </c>
      <c r="AB127" s="16">
        <v>1000</v>
      </c>
      <c r="AC127" s="16" t="s">
        <v>653</v>
      </c>
      <c r="AD127" s="16" t="s">
        <v>654</v>
      </c>
      <c r="AE127" s="16"/>
    </row>
    <row r="128" s="2" customFormat="1" ht="40" customHeight="1" spans="1:31">
      <c r="A128" s="13">
        <v>120</v>
      </c>
      <c r="B128" s="15" t="s">
        <v>655</v>
      </c>
      <c r="C128" s="15" t="s">
        <v>656</v>
      </c>
      <c r="D128" s="16" t="s">
        <v>657</v>
      </c>
      <c r="E128" s="16" t="s">
        <v>658</v>
      </c>
      <c r="F128" s="13" t="s">
        <v>79</v>
      </c>
      <c r="G128" s="16" t="s">
        <v>547</v>
      </c>
      <c r="H128" s="16" t="s">
        <v>548</v>
      </c>
      <c r="I128" s="16" t="s">
        <v>549</v>
      </c>
      <c r="J128" s="13">
        <f t="shared" si="12"/>
        <v>200</v>
      </c>
      <c r="K128" s="16"/>
      <c r="L128" s="16"/>
      <c r="M128" s="16"/>
      <c r="N128" s="16"/>
      <c r="O128" s="16"/>
      <c r="P128" s="16">
        <v>200</v>
      </c>
      <c r="Q128" s="16"/>
      <c r="R128" s="16"/>
      <c r="S128" s="16"/>
      <c r="T128" s="26" t="s">
        <v>82</v>
      </c>
      <c r="U128" s="16" t="s">
        <v>83</v>
      </c>
      <c r="V128" s="16" t="s">
        <v>84</v>
      </c>
      <c r="W128" s="16" t="s">
        <v>84</v>
      </c>
      <c r="X128" s="16" t="s">
        <v>84</v>
      </c>
      <c r="Y128" s="16" t="s">
        <v>84</v>
      </c>
      <c r="Z128" s="16">
        <v>100</v>
      </c>
      <c r="AA128" s="16">
        <v>300</v>
      </c>
      <c r="AB128" s="16">
        <v>300</v>
      </c>
      <c r="AC128" s="16" t="s">
        <v>659</v>
      </c>
      <c r="AD128" s="16" t="s">
        <v>660</v>
      </c>
      <c r="AE128" s="16"/>
    </row>
    <row r="129" s="2" customFormat="1" ht="40" customHeight="1" spans="1:31">
      <c r="A129" s="13">
        <v>121</v>
      </c>
      <c r="B129" s="44" t="s">
        <v>661</v>
      </c>
      <c r="C129" s="44" t="s">
        <v>662</v>
      </c>
      <c r="D129" s="13" t="s">
        <v>389</v>
      </c>
      <c r="E129" s="13" t="s">
        <v>663</v>
      </c>
      <c r="F129" s="13" t="s">
        <v>79</v>
      </c>
      <c r="G129" s="13" t="s">
        <v>80</v>
      </c>
      <c r="H129" s="13" t="s">
        <v>391</v>
      </c>
      <c r="I129" s="13">
        <v>18091528111</v>
      </c>
      <c r="J129" s="13">
        <f t="shared" si="12"/>
        <v>140</v>
      </c>
      <c r="K129" s="13">
        <v>140</v>
      </c>
      <c r="L129" s="13"/>
      <c r="M129" s="13">
        <v>140</v>
      </c>
      <c r="N129" s="13"/>
      <c r="O129" s="13"/>
      <c r="P129" s="14"/>
      <c r="Q129" s="14"/>
      <c r="R129" s="14"/>
      <c r="S129" s="14"/>
      <c r="T129" s="13" t="s">
        <v>82</v>
      </c>
      <c r="U129" s="13" t="s">
        <v>83</v>
      </c>
      <c r="V129" s="13" t="s">
        <v>84</v>
      </c>
      <c r="W129" s="13" t="s">
        <v>84</v>
      </c>
      <c r="X129" s="13" t="s">
        <v>84</v>
      </c>
      <c r="Y129" s="13" t="s">
        <v>84</v>
      </c>
      <c r="Z129" s="13">
        <v>42</v>
      </c>
      <c r="AA129" s="13">
        <v>128</v>
      </c>
      <c r="AB129" s="13">
        <v>425</v>
      </c>
      <c r="AC129" s="13" t="s">
        <v>664</v>
      </c>
      <c r="AD129" s="13" t="s">
        <v>665</v>
      </c>
      <c r="AE129" s="16"/>
    </row>
    <row r="130" s="2" customFormat="1" ht="40" customHeight="1" spans="1:31">
      <c r="A130" s="13">
        <v>122</v>
      </c>
      <c r="B130" s="14" t="s">
        <v>666</v>
      </c>
      <c r="C130" s="14" t="s">
        <v>667</v>
      </c>
      <c r="D130" s="13" t="s">
        <v>389</v>
      </c>
      <c r="E130" s="13" t="s">
        <v>390</v>
      </c>
      <c r="F130" s="13" t="s">
        <v>79</v>
      </c>
      <c r="G130" s="16" t="s">
        <v>80</v>
      </c>
      <c r="H130" s="13" t="s">
        <v>391</v>
      </c>
      <c r="I130" s="13">
        <v>18091528111</v>
      </c>
      <c r="J130" s="13">
        <f t="shared" si="12"/>
        <v>130</v>
      </c>
      <c r="K130" s="13">
        <v>130</v>
      </c>
      <c r="L130" s="13"/>
      <c r="M130" s="13">
        <v>130</v>
      </c>
      <c r="N130" s="13"/>
      <c r="O130" s="13"/>
      <c r="P130" s="14"/>
      <c r="Q130" s="14"/>
      <c r="R130" s="14"/>
      <c r="S130" s="14"/>
      <c r="T130" s="13" t="s">
        <v>82</v>
      </c>
      <c r="U130" s="13" t="s">
        <v>83</v>
      </c>
      <c r="V130" s="13" t="s">
        <v>84</v>
      </c>
      <c r="W130" s="13" t="s">
        <v>84</v>
      </c>
      <c r="X130" s="13" t="s">
        <v>84</v>
      </c>
      <c r="Y130" s="13" t="s">
        <v>84</v>
      </c>
      <c r="Z130" s="13">
        <v>22</v>
      </c>
      <c r="AA130" s="13">
        <f>Z130*2.5</f>
        <v>55</v>
      </c>
      <c r="AB130" s="13">
        <f>Z130*4.5</f>
        <v>99</v>
      </c>
      <c r="AC130" s="13" t="s">
        <v>668</v>
      </c>
      <c r="AD130" s="13" t="s">
        <v>669</v>
      </c>
      <c r="AE130" s="16"/>
    </row>
    <row r="131" s="2" customFormat="1" ht="40" customHeight="1" spans="1:31">
      <c r="A131" s="13">
        <v>123</v>
      </c>
      <c r="B131" s="15" t="s">
        <v>670</v>
      </c>
      <c r="C131" s="15" t="s">
        <v>671</v>
      </c>
      <c r="D131" s="13" t="s">
        <v>324</v>
      </c>
      <c r="E131" s="13" t="s">
        <v>325</v>
      </c>
      <c r="F131" s="13" t="s">
        <v>79</v>
      </c>
      <c r="G131" s="13" t="s">
        <v>80</v>
      </c>
      <c r="H131" s="17" t="s">
        <v>672</v>
      </c>
      <c r="I131" s="17">
        <v>15291511111</v>
      </c>
      <c r="J131" s="13">
        <f t="shared" si="12"/>
        <v>160</v>
      </c>
      <c r="K131" s="30">
        <v>160</v>
      </c>
      <c r="L131" s="30"/>
      <c r="M131" s="30">
        <v>160</v>
      </c>
      <c r="N131" s="30"/>
      <c r="O131" s="30"/>
      <c r="P131" s="30"/>
      <c r="Q131" s="30"/>
      <c r="R131" s="30"/>
      <c r="S131" s="30"/>
      <c r="T131" s="13" t="s">
        <v>82</v>
      </c>
      <c r="U131" s="16" t="s">
        <v>83</v>
      </c>
      <c r="V131" s="13" t="s">
        <v>84</v>
      </c>
      <c r="W131" s="16" t="s">
        <v>84</v>
      </c>
      <c r="X131" s="16" t="s">
        <v>84</v>
      </c>
      <c r="Y131" s="16" t="s">
        <v>84</v>
      </c>
      <c r="Z131" s="20">
        <v>25</v>
      </c>
      <c r="AA131" s="20">
        <v>59</v>
      </c>
      <c r="AB131" s="20">
        <v>260</v>
      </c>
      <c r="AC131" s="16" t="s">
        <v>327</v>
      </c>
      <c r="AD131" s="16" t="s">
        <v>673</v>
      </c>
      <c r="AE131" s="15"/>
    </row>
    <row r="132" s="2" customFormat="1" ht="40" customHeight="1" spans="1:31">
      <c r="A132" s="13">
        <v>124</v>
      </c>
      <c r="B132" s="15" t="s">
        <v>674</v>
      </c>
      <c r="C132" s="15" t="s">
        <v>675</v>
      </c>
      <c r="D132" s="16" t="s">
        <v>347</v>
      </c>
      <c r="E132" s="13" t="s">
        <v>676</v>
      </c>
      <c r="F132" s="13" t="s">
        <v>79</v>
      </c>
      <c r="G132" s="46" t="s">
        <v>80</v>
      </c>
      <c r="H132" s="17" t="s">
        <v>349</v>
      </c>
      <c r="I132" s="17">
        <v>15991196360</v>
      </c>
      <c r="J132" s="13">
        <f t="shared" si="12"/>
        <v>95</v>
      </c>
      <c r="K132" s="30">
        <v>75</v>
      </c>
      <c r="L132" s="30"/>
      <c r="M132" s="30">
        <v>75</v>
      </c>
      <c r="N132" s="30"/>
      <c r="O132" s="30"/>
      <c r="P132" s="30"/>
      <c r="Q132" s="30"/>
      <c r="R132" s="30"/>
      <c r="S132" s="30">
        <v>20</v>
      </c>
      <c r="T132" s="13" t="s">
        <v>82</v>
      </c>
      <c r="U132" s="16" t="s">
        <v>83</v>
      </c>
      <c r="V132" s="13" t="s">
        <v>84</v>
      </c>
      <c r="W132" s="16" t="s">
        <v>84</v>
      </c>
      <c r="X132" s="16" t="s">
        <v>84</v>
      </c>
      <c r="Y132" s="16" t="s">
        <v>84</v>
      </c>
      <c r="Z132" s="20">
        <v>22</v>
      </c>
      <c r="AA132" s="20">
        <v>74</v>
      </c>
      <c r="AB132" s="20">
        <v>114</v>
      </c>
      <c r="AC132" s="16" t="s">
        <v>327</v>
      </c>
      <c r="AD132" s="16" t="s">
        <v>677</v>
      </c>
      <c r="AE132" s="15"/>
    </row>
    <row r="133" s="2" customFormat="1" ht="40" customHeight="1" spans="1:31">
      <c r="A133" s="13">
        <v>125</v>
      </c>
      <c r="B133" s="15" t="s">
        <v>678</v>
      </c>
      <c r="C133" s="15" t="s">
        <v>679</v>
      </c>
      <c r="D133" s="30" t="s">
        <v>324</v>
      </c>
      <c r="E133" s="13" t="s">
        <v>680</v>
      </c>
      <c r="F133" s="13" t="s">
        <v>79</v>
      </c>
      <c r="G133" s="46" t="s">
        <v>80</v>
      </c>
      <c r="H133" s="17" t="s">
        <v>672</v>
      </c>
      <c r="I133" s="17">
        <v>15291511111</v>
      </c>
      <c r="J133" s="13">
        <f t="shared" si="12"/>
        <v>80</v>
      </c>
      <c r="K133" s="30">
        <v>80</v>
      </c>
      <c r="L133" s="30"/>
      <c r="M133" s="30">
        <v>80</v>
      </c>
      <c r="N133" s="30"/>
      <c r="O133" s="30"/>
      <c r="P133" s="30"/>
      <c r="Q133" s="30"/>
      <c r="R133" s="30"/>
      <c r="S133" s="30"/>
      <c r="T133" s="13" t="s">
        <v>82</v>
      </c>
      <c r="U133" s="16" t="s">
        <v>83</v>
      </c>
      <c r="V133" s="13" t="s">
        <v>84</v>
      </c>
      <c r="W133" s="16" t="s">
        <v>84</v>
      </c>
      <c r="X133" s="16" t="s">
        <v>84</v>
      </c>
      <c r="Y133" s="16" t="s">
        <v>84</v>
      </c>
      <c r="Z133" s="20">
        <v>27</v>
      </c>
      <c r="AA133" s="20">
        <v>91</v>
      </c>
      <c r="AB133" s="20">
        <v>135</v>
      </c>
      <c r="AC133" s="16" t="s">
        <v>327</v>
      </c>
      <c r="AD133" s="16" t="s">
        <v>681</v>
      </c>
      <c r="AE133" s="15"/>
    </row>
    <row r="134" s="2" customFormat="1" ht="40" customHeight="1" spans="1:31">
      <c r="A134" s="13">
        <v>126</v>
      </c>
      <c r="B134" s="15" t="s">
        <v>682</v>
      </c>
      <c r="C134" s="15" t="s">
        <v>683</v>
      </c>
      <c r="D134" s="30" t="s">
        <v>324</v>
      </c>
      <c r="E134" s="30" t="s">
        <v>325</v>
      </c>
      <c r="F134" s="13" t="s">
        <v>79</v>
      </c>
      <c r="G134" s="46" t="s">
        <v>80</v>
      </c>
      <c r="H134" s="17" t="s">
        <v>672</v>
      </c>
      <c r="I134" s="17">
        <v>15291511111</v>
      </c>
      <c r="J134" s="13">
        <f t="shared" si="12"/>
        <v>80</v>
      </c>
      <c r="K134" s="30">
        <v>80</v>
      </c>
      <c r="L134" s="30"/>
      <c r="M134" s="30">
        <v>80</v>
      </c>
      <c r="N134" s="30"/>
      <c r="O134" s="30"/>
      <c r="P134" s="30"/>
      <c r="Q134" s="30"/>
      <c r="R134" s="30"/>
      <c r="S134" s="30"/>
      <c r="T134" s="13" t="s">
        <v>82</v>
      </c>
      <c r="U134" s="16" t="s">
        <v>83</v>
      </c>
      <c r="V134" s="13" t="s">
        <v>84</v>
      </c>
      <c r="W134" s="16" t="s">
        <v>84</v>
      </c>
      <c r="X134" s="16" t="s">
        <v>84</v>
      </c>
      <c r="Y134" s="16" t="s">
        <v>84</v>
      </c>
      <c r="Z134" s="20">
        <v>21</v>
      </c>
      <c r="AA134" s="20">
        <v>66</v>
      </c>
      <c r="AB134" s="20">
        <v>109</v>
      </c>
      <c r="AC134" s="16" t="s">
        <v>327</v>
      </c>
      <c r="AD134" s="16" t="s">
        <v>684</v>
      </c>
      <c r="AE134" s="15"/>
    </row>
    <row r="135" s="2" customFormat="1" ht="40" customHeight="1" spans="1:31">
      <c r="A135" s="13">
        <v>127</v>
      </c>
      <c r="B135" s="15" t="s">
        <v>685</v>
      </c>
      <c r="C135" s="15" t="s">
        <v>686</v>
      </c>
      <c r="D135" s="30" t="s">
        <v>324</v>
      </c>
      <c r="E135" s="13" t="s">
        <v>331</v>
      </c>
      <c r="F135" s="13" t="s">
        <v>79</v>
      </c>
      <c r="G135" s="46" t="s">
        <v>80</v>
      </c>
      <c r="H135" s="47" t="s">
        <v>672</v>
      </c>
      <c r="I135" s="17">
        <v>15291511111</v>
      </c>
      <c r="J135" s="13">
        <f t="shared" si="12"/>
        <v>66</v>
      </c>
      <c r="K135" s="30">
        <v>66</v>
      </c>
      <c r="L135" s="30"/>
      <c r="M135" s="30">
        <v>66</v>
      </c>
      <c r="N135" s="30"/>
      <c r="O135" s="30"/>
      <c r="P135" s="30"/>
      <c r="Q135" s="30"/>
      <c r="R135" s="30"/>
      <c r="S135" s="30"/>
      <c r="T135" s="13" t="s">
        <v>82</v>
      </c>
      <c r="U135" s="16" t="s">
        <v>83</v>
      </c>
      <c r="V135" s="13" t="s">
        <v>84</v>
      </c>
      <c r="W135" s="16" t="s">
        <v>84</v>
      </c>
      <c r="X135" s="16" t="s">
        <v>84</v>
      </c>
      <c r="Y135" s="16" t="s">
        <v>84</v>
      </c>
      <c r="Z135" s="20">
        <v>24</v>
      </c>
      <c r="AA135" s="20">
        <v>76</v>
      </c>
      <c r="AB135" s="20">
        <v>121</v>
      </c>
      <c r="AC135" s="16" t="s">
        <v>327</v>
      </c>
      <c r="AD135" s="16" t="s">
        <v>687</v>
      </c>
      <c r="AE135" s="15"/>
    </row>
    <row r="136" s="2" customFormat="1" ht="40" customHeight="1" spans="1:31">
      <c r="A136" s="13">
        <v>128</v>
      </c>
      <c r="B136" s="14" t="s">
        <v>688</v>
      </c>
      <c r="C136" s="14" t="s">
        <v>689</v>
      </c>
      <c r="D136" s="48" t="s">
        <v>452</v>
      </c>
      <c r="E136" s="48" t="s">
        <v>690</v>
      </c>
      <c r="F136" s="13" t="s">
        <v>79</v>
      </c>
      <c r="G136" s="49" t="s">
        <v>80</v>
      </c>
      <c r="H136" s="48" t="s">
        <v>454</v>
      </c>
      <c r="I136" s="13">
        <v>15591596850</v>
      </c>
      <c r="J136" s="13">
        <v>110</v>
      </c>
      <c r="K136" s="30">
        <v>110</v>
      </c>
      <c r="L136" s="30">
        <v>110</v>
      </c>
      <c r="M136" s="30"/>
      <c r="N136" s="30"/>
      <c r="O136" s="30"/>
      <c r="P136" s="30"/>
      <c r="Q136" s="30"/>
      <c r="R136" s="30"/>
      <c r="S136" s="30"/>
      <c r="T136" s="13" t="s">
        <v>82</v>
      </c>
      <c r="U136" s="16" t="s">
        <v>83</v>
      </c>
      <c r="V136" s="13" t="s">
        <v>84</v>
      </c>
      <c r="W136" s="16" t="s">
        <v>84</v>
      </c>
      <c r="X136" s="16" t="s">
        <v>84</v>
      </c>
      <c r="Y136" s="16" t="s">
        <v>84</v>
      </c>
      <c r="Z136" s="20">
        <v>47</v>
      </c>
      <c r="AA136" s="20">
        <v>124</v>
      </c>
      <c r="AB136" s="20">
        <v>351</v>
      </c>
      <c r="AC136" s="16" t="s">
        <v>85</v>
      </c>
      <c r="AD136" s="16" t="s">
        <v>691</v>
      </c>
      <c r="AE136" s="15"/>
    </row>
    <row r="137" s="2" customFormat="1" ht="81" customHeight="1" spans="1:31">
      <c r="A137" s="13">
        <v>129</v>
      </c>
      <c r="B137" s="19" t="s">
        <v>692</v>
      </c>
      <c r="C137" s="14" t="s">
        <v>693</v>
      </c>
      <c r="D137" s="29" t="s">
        <v>389</v>
      </c>
      <c r="E137" s="29" t="s">
        <v>694</v>
      </c>
      <c r="F137" s="13" t="s">
        <v>79</v>
      </c>
      <c r="G137" s="49" t="s">
        <v>80</v>
      </c>
      <c r="H137" s="29" t="s">
        <v>695</v>
      </c>
      <c r="I137" s="20">
        <v>13992569711</v>
      </c>
      <c r="J137" s="13">
        <v>200</v>
      </c>
      <c r="K137" s="13">
        <v>200</v>
      </c>
      <c r="L137" s="13">
        <v>200</v>
      </c>
      <c r="M137" s="13"/>
      <c r="N137" s="13"/>
      <c r="O137" s="37"/>
      <c r="P137" s="37"/>
      <c r="Q137" s="37"/>
      <c r="R137" s="37"/>
      <c r="S137" s="37"/>
      <c r="T137" s="13" t="s">
        <v>82</v>
      </c>
      <c r="U137" s="16" t="s">
        <v>83</v>
      </c>
      <c r="V137" s="13" t="s">
        <v>83</v>
      </c>
      <c r="W137" s="64" t="s">
        <v>83</v>
      </c>
      <c r="X137" s="16" t="s">
        <v>83</v>
      </c>
      <c r="Y137" s="16" t="s">
        <v>84</v>
      </c>
      <c r="Z137" s="16">
        <v>135</v>
      </c>
      <c r="AA137" s="16">
        <v>493</v>
      </c>
      <c r="AB137" s="16">
        <v>2802</v>
      </c>
      <c r="AC137" s="16" t="s">
        <v>85</v>
      </c>
      <c r="AD137" s="16" t="s">
        <v>696</v>
      </c>
      <c r="AE137" s="37"/>
    </row>
    <row r="138" s="2" customFormat="1" ht="81" customHeight="1" spans="1:31">
      <c r="A138" s="13">
        <v>130</v>
      </c>
      <c r="B138" s="19" t="s">
        <v>697</v>
      </c>
      <c r="C138" s="14" t="s">
        <v>698</v>
      </c>
      <c r="D138" s="29" t="s">
        <v>180</v>
      </c>
      <c r="E138" s="29" t="s">
        <v>699</v>
      </c>
      <c r="F138" s="50" t="s">
        <v>79</v>
      </c>
      <c r="G138" s="49" t="s">
        <v>196</v>
      </c>
      <c r="H138" s="29" t="s">
        <v>182</v>
      </c>
      <c r="I138" s="13">
        <v>13709156623</v>
      </c>
      <c r="J138" s="13">
        <v>40</v>
      </c>
      <c r="K138" s="13">
        <v>40</v>
      </c>
      <c r="L138" s="13">
        <v>40</v>
      </c>
      <c r="M138" s="13"/>
      <c r="N138" s="13"/>
      <c r="O138" s="37"/>
      <c r="P138" s="37"/>
      <c r="Q138" s="37"/>
      <c r="R138" s="37"/>
      <c r="S138" s="37"/>
      <c r="T138" s="13" t="s">
        <v>82</v>
      </c>
      <c r="U138" s="16" t="s">
        <v>83</v>
      </c>
      <c r="V138" s="13" t="s">
        <v>84</v>
      </c>
      <c r="W138" s="64" t="s">
        <v>84</v>
      </c>
      <c r="X138" s="16" t="s">
        <v>84</v>
      </c>
      <c r="Y138" s="16" t="s">
        <v>84</v>
      </c>
      <c r="Z138" s="16">
        <v>10</v>
      </c>
      <c r="AA138" s="16">
        <v>30</v>
      </c>
      <c r="AB138" s="41">
        <v>110</v>
      </c>
      <c r="AC138" s="41" t="s">
        <v>700</v>
      </c>
      <c r="AD138" s="51" t="s">
        <v>701</v>
      </c>
      <c r="AE138" s="16"/>
    </row>
    <row r="139" s="2" customFormat="1" ht="81" customHeight="1" spans="1:31">
      <c r="A139" s="13">
        <v>131</v>
      </c>
      <c r="B139" s="19" t="s">
        <v>702</v>
      </c>
      <c r="C139" s="14" t="s">
        <v>703</v>
      </c>
      <c r="D139" s="29" t="s">
        <v>180</v>
      </c>
      <c r="E139" s="29" t="s">
        <v>704</v>
      </c>
      <c r="F139" s="50" t="s">
        <v>79</v>
      </c>
      <c r="G139" s="49" t="s">
        <v>196</v>
      </c>
      <c r="H139" s="29" t="s">
        <v>182</v>
      </c>
      <c r="I139" s="13">
        <v>13709156623</v>
      </c>
      <c r="J139" s="13">
        <v>40</v>
      </c>
      <c r="K139" s="13">
        <v>40</v>
      </c>
      <c r="L139" s="13">
        <v>40</v>
      </c>
      <c r="M139" s="13"/>
      <c r="N139" s="13"/>
      <c r="O139" s="37"/>
      <c r="P139" s="37"/>
      <c r="Q139" s="37"/>
      <c r="R139" s="37"/>
      <c r="S139" s="37"/>
      <c r="T139" s="13" t="s">
        <v>82</v>
      </c>
      <c r="U139" s="16" t="s">
        <v>83</v>
      </c>
      <c r="V139" s="13" t="s">
        <v>83</v>
      </c>
      <c r="W139" s="64" t="s">
        <v>84</v>
      </c>
      <c r="X139" s="16" t="s">
        <v>84</v>
      </c>
      <c r="Y139" s="16" t="s">
        <v>84</v>
      </c>
      <c r="Z139" s="41">
        <v>75</v>
      </c>
      <c r="AA139" s="41">
        <v>287</v>
      </c>
      <c r="AB139" s="41">
        <v>287</v>
      </c>
      <c r="AC139" s="41" t="s">
        <v>700</v>
      </c>
      <c r="AD139" s="51" t="s">
        <v>705</v>
      </c>
      <c r="AE139" s="16"/>
    </row>
    <row r="140" s="2" customFormat="1" ht="45" customHeight="1" spans="1:31">
      <c r="A140" s="13">
        <v>132</v>
      </c>
      <c r="B140" s="19" t="s">
        <v>706</v>
      </c>
      <c r="C140" s="14" t="s">
        <v>707</v>
      </c>
      <c r="D140" s="29" t="s">
        <v>359</v>
      </c>
      <c r="E140" s="29" t="s">
        <v>360</v>
      </c>
      <c r="F140" s="13" t="s">
        <v>79</v>
      </c>
      <c r="G140" s="49" t="s">
        <v>708</v>
      </c>
      <c r="H140" s="29" t="s">
        <v>709</v>
      </c>
      <c r="I140" s="13">
        <v>13992525803</v>
      </c>
      <c r="J140" s="13">
        <v>220</v>
      </c>
      <c r="K140" s="13">
        <v>220</v>
      </c>
      <c r="L140" s="13">
        <v>220</v>
      </c>
      <c r="M140" s="13"/>
      <c r="N140" s="13"/>
      <c r="O140" s="37"/>
      <c r="P140" s="37"/>
      <c r="Q140" s="37"/>
      <c r="R140" s="37"/>
      <c r="S140" s="37"/>
      <c r="T140" s="13" t="s">
        <v>710</v>
      </c>
      <c r="U140" s="16" t="s">
        <v>83</v>
      </c>
      <c r="V140" s="13" t="s">
        <v>84</v>
      </c>
      <c r="W140" s="64" t="s">
        <v>83</v>
      </c>
      <c r="X140" s="16" t="s">
        <v>83</v>
      </c>
      <c r="Y140" s="16" t="s">
        <v>84</v>
      </c>
      <c r="Z140" s="41">
        <v>70</v>
      </c>
      <c r="AA140" s="41">
        <v>210</v>
      </c>
      <c r="AB140" s="41">
        <v>370</v>
      </c>
      <c r="AC140" s="51" t="s">
        <v>362</v>
      </c>
      <c r="AD140" s="51" t="s">
        <v>711</v>
      </c>
      <c r="AE140" s="16"/>
    </row>
    <row r="141" s="2" customFormat="1" ht="40" customHeight="1" spans="1:31">
      <c r="A141" s="13">
        <v>133</v>
      </c>
      <c r="B141" s="19" t="s">
        <v>712</v>
      </c>
      <c r="C141" s="14" t="s">
        <v>713</v>
      </c>
      <c r="D141" s="29" t="s">
        <v>714</v>
      </c>
      <c r="E141" s="29" t="s">
        <v>715</v>
      </c>
      <c r="F141" s="13" t="s">
        <v>79</v>
      </c>
      <c r="G141" s="49" t="s">
        <v>80</v>
      </c>
      <c r="H141" s="29" t="s">
        <v>716</v>
      </c>
      <c r="I141" s="13">
        <v>13571458732</v>
      </c>
      <c r="J141" s="13">
        <v>38</v>
      </c>
      <c r="K141" s="13">
        <v>38</v>
      </c>
      <c r="L141" s="13">
        <v>38</v>
      </c>
      <c r="M141" s="13"/>
      <c r="N141" s="13"/>
      <c r="O141" s="37"/>
      <c r="P141" s="37"/>
      <c r="Q141" s="37"/>
      <c r="R141" s="37"/>
      <c r="S141" s="37"/>
      <c r="T141" s="13" t="s">
        <v>82</v>
      </c>
      <c r="U141" s="16" t="s">
        <v>83</v>
      </c>
      <c r="V141" s="13" t="s">
        <v>83</v>
      </c>
      <c r="W141" s="64" t="s">
        <v>84</v>
      </c>
      <c r="X141" s="16" t="s">
        <v>84</v>
      </c>
      <c r="Y141" s="16" t="s">
        <v>84</v>
      </c>
      <c r="Z141" s="68">
        <v>50</v>
      </c>
      <c r="AA141" s="68">
        <v>158</v>
      </c>
      <c r="AB141" s="68">
        <v>420</v>
      </c>
      <c r="AC141" s="26" t="s">
        <v>717</v>
      </c>
      <c r="AD141" s="26" t="s">
        <v>718</v>
      </c>
      <c r="AE141" s="16"/>
    </row>
    <row r="142" s="2" customFormat="1" ht="111" customHeight="1" spans="1:31">
      <c r="A142" s="13">
        <v>134</v>
      </c>
      <c r="B142" s="19" t="s">
        <v>719</v>
      </c>
      <c r="C142" s="14" t="s">
        <v>720</v>
      </c>
      <c r="D142" s="29" t="s">
        <v>721</v>
      </c>
      <c r="E142" s="29" t="s">
        <v>722</v>
      </c>
      <c r="F142" s="13" t="s">
        <v>79</v>
      </c>
      <c r="G142" s="49" t="s">
        <v>723</v>
      </c>
      <c r="H142" s="29" t="s">
        <v>724</v>
      </c>
      <c r="I142" s="13">
        <v>13709156185</v>
      </c>
      <c r="J142" s="13">
        <v>50</v>
      </c>
      <c r="K142" s="13">
        <v>50</v>
      </c>
      <c r="L142" s="13">
        <v>50</v>
      </c>
      <c r="M142" s="13"/>
      <c r="N142" s="13"/>
      <c r="O142" s="37"/>
      <c r="P142" s="37"/>
      <c r="Q142" s="37"/>
      <c r="R142" s="37"/>
      <c r="S142" s="37"/>
      <c r="T142" s="13"/>
      <c r="U142" s="16" t="s">
        <v>83</v>
      </c>
      <c r="V142" s="13" t="s">
        <v>83</v>
      </c>
      <c r="W142" s="64" t="s">
        <v>84</v>
      </c>
      <c r="X142" s="16" t="s">
        <v>84</v>
      </c>
      <c r="Y142" s="16" t="s">
        <v>84</v>
      </c>
      <c r="Z142" s="69">
        <v>42</v>
      </c>
      <c r="AA142" s="69">
        <v>124</v>
      </c>
      <c r="AB142" s="69">
        <v>192</v>
      </c>
      <c r="AC142" s="70" t="s">
        <v>725</v>
      </c>
      <c r="AD142" s="70" t="s">
        <v>726</v>
      </c>
      <c r="AE142" s="16"/>
    </row>
    <row r="143" s="2" customFormat="1" ht="66" customHeight="1" spans="1:31">
      <c r="A143" s="13">
        <v>135</v>
      </c>
      <c r="B143" s="19" t="s">
        <v>727</v>
      </c>
      <c r="C143" s="14" t="s">
        <v>728</v>
      </c>
      <c r="D143" s="29" t="s">
        <v>121</v>
      </c>
      <c r="E143" s="29" t="s">
        <v>729</v>
      </c>
      <c r="F143" s="50" t="s">
        <v>79</v>
      </c>
      <c r="G143" s="49" t="s">
        <v>80</v>
      </c>
      <c r="H143" s="29" t="s">
        <v>123</v>
      </c>
      <c r="I143" s="13">
        <v>15319859777</v>
      </c>
      <c r="J143" s="13">
        <v>45</v>
      </c>
      <c r="K143" s="13">
        <v>45</v>
      </c>
      <c r="L143" s="13">
        <v>45</v>
      </c>
      <c r="M143" s="13"/>
      <c r="N143" s="13"/>
      <c r="O143" s="37"/>
      <c r="P143" s="37"/>
      <c r="Q143" s="37"/>
      <c r="R143" s="37"/>
      <c r="S143" s="37"/>
      <c r="T143" s="13" t="s">
        <v>82</v>
      </c>
      <c r="U143" s="16" t="s">
        <v>83</v>
      </c>
      <c r="V143" s="13" t="s">
        <v>84</v>
      </c>
      <c r="W143" s="64" t="s">
        <v>84</v>
      </c>
      <c r="X143" s="16" t="s">
        <v>84</v>
      </c>
      <c r="Y143" s="16" t="s">
        <v>84</v>
      </c>
      <c r="Z143" s="71">
        <v>403</v>
      </c>
      <c r="AA143" s="72">
        <v>2018</v>
      </c>
      <c r="AB143" s="72">
        <v>106</v>
      </c>
      <c r="AC143" s="72" t="s">
        <v>124</v>
      </c>
      <c r="AD143" s="73" t="s">
        <v>730</v>
      </c>
      <c r="AE143" s="16"/>
    </row>
    <row r="144" s="2" customFormat="1" ht="66" customHeight="1" spans="1:31">
      <c r="A144" s="13">
        <v>136</v>
      </c>
      <c r="B144" s="19" t="s">
        <v>731</v>
      </c>
      <c r="C144" s="14" t="s">
        <v>732</v>
      </c>
      <c r="D144" s="29" t="s">
        <v>121</v>
      </c>
      <c r="E144" s="29" t="s">
        <v>733</v>
      </c>
      <c r="F144" s="50" t="s">
        <v>79</v>
      </c>
      <c r="G144" s="49" t="s">
        <v>80</v>
      </c>
      <c r="H144" s="29" t="s">
        <v>123</v>
      </c>
      <c r="I144" s="13">
        <v>15319859777</v>
      </c>
      <c r="J144" s="13">
        <v>80</v>
      </c>
      <c r="K144" s="13">
        <v>80</v>
      </c>
      <c r="L144" s="13">
        <v>80</v>
      </c>
      <c r="M144" s="13"/>
      <c r="N144" s="13"/>
      <c r="O144" s="37"/>
      <c r="P144" s="37"/>
      <c r="Q144" s="37"/>
      <c r="R144" s="37"/>
      <c r="S144" s="37"/>
      <c r="T144" s="13" t="s">
        <v>82</v>
      </c>
      <c r="U144" s="16" t="s">
        <v>83</v>
      </c>
      <c r="V144" s="13" t="s">
        <v>83</v>
      </c>
      <c r="W144" s="64" t="s">
        <v>84</v>
      </c>
      <c r="X144" s="16" t="s">
        <v>84</v>
      </c>
      <c r="Y144" s="16" t="s">
        <v>84</v>
      </c>
      <c r="Z144" s="74">
        <v>39</v>
      </c>
      <c r="AA144" s="74">
        <v>138</v>
      </c>
      <c r="AB144" s="74">
        <v>338</v>
      </c>
      <c r="AC144" s="75" t="s">
        <v>124</v>
      </c>
      <c r="AD144" s="76" t="s">
        <v>734</v>
      </c>
      <c r="AE144" s="16"/>
    </row>
    <row r="145" s="2" customFormat="1" ht="66" customHeight="1" spans="1:31">
      <c r="A145" s="13">
        <v>137</v>
      </c>
      <c r="B145" s="19" t="s">
        <v>735</v>
      </c>
      <c r="C145" s="14" t="s">
        <v>736</v>
      </c>
      <c r="D145" s="29" t="s">
        <v>121</v>
      </c>
      <c r="E145" s="29" t="s">
        <v>737</v>
      </c>
      <c r="F145" s="13" t="s">
        <v>79</v>
      </c>
      <c r="G145" s="49" t="s">
        <v>80</v>
      </c>
      <c r="H145" s="29" t="s">
        <v>123</v>
      </c>
      <c r="I145" s="13">
        <v>15319859777</v>
      </c>
      <c r="J145" s="13">
        <v>87.95</v>
      </c>
      <c r="K145" s="13">
        <v>87.95</v>
      </c>
      <c r="L145" s="13">
        <v>87.95</v>
      </c>
      <c r="M145" s="13"/>
      <c r="N145" s="13"/>
      <c r="O145" s="37"/>
      <c r="P145" s="37"/>
      <c r="Q145" s="37"/>
      <c r="R145" s="37"/>
      <c r="S145" s="37"/>
      <c r="T145" s="13" t="s">
        <v>82</v>
      </c>
      <c r="U145" s="16" t="s">
        <v>83</v>
      </c>
      <c r="V145" s="13" t="s">
        <v>84</v>
      </c>
      <c r="W145" s="64" t="s">
        <v>84</v>
      </c>
      <c r="X145" s="16" t="s">
        <v>84</v>
      </c>
      <c r="Y145" s="16" t="s">
        <v>84</v>
      </c>
      <c r="Z145" s="77">
        <v>13</v>
      </c>
      <c r="AA145" s="74">
        <v>61</v>
      </c>
      <c r="AB145" s="74">
        <v>255</v>
      </c>
      <c r="AC145" s="78" t="s">
        <v>738</v>
      </c>
      <c r="AD145" s="78" t="s">
        <v>739</v>
      </c>
      <c r="AE145" s="16"/>
    </row>
    <row r="146" s="2" customFormat="1" ht="68" customHeight="1" spans="1:31">
      <c r="A146" s="13">
        <v>138</v>
      </c>
      <c r="B146" s="19" t="s">
        <v>740</v>
      </c>
      <c r="C146" s="14" t="s">
        <v>741</v>
      </c>
      <c r="D146" s="29" t="s">
        <v>721</v>
      </c>
      <c r="E146" s="29" t="s">
        <v>722</v>
      </c>
      <c r="F146" s="13" t="s">
        <v>79</v>
      </c>
      <c r="G146" s="49" t="s">
        <v>602</v>
      </c>
      <c r="H146" s="29" t="s">
        <v>548</v>
      </c>
      <c r="I146" s="13" t="s">
        <v>742</v>
      </c>
      <c r="J146" s="13">
        <v>25</v>
      </c>
      <c r="K146" s="13">
        <v>25</v>
      </c>
      <c r="L146" s="13">
        <v>25</v>
      </c>
      <c r="M146" s="13"/>
      <c r="N146" s="13"/>
      <c r="O146" s="37"/>
      <c r="P146" s="37"/>
      <c r="Q146" s="37"/>
      <c r="R146" s="37"/>
      <c r="S146" s="37"/>
      <c r="T146" s="13" t="s">
        <v>710</v>
      </c>
      <c r="U146" s="16" t="s">
        <v>83</v>
      </c>
      <c r="V146" s="13" t="s">
        <v>84</v>
      </c>
      <c r="W146" s="64" t="s">
        <v>84</v>
      </c>
      <c r="X146" s="16" t="s">
        <v>84</v>
      </c>
      <c r="Y146" s="16" t="s">
        <v>84</v>
      </c>
      <c r="Z146" s="79">
        <v>10</v>
      </c>
      <c r="AA146" s="80">
        <v>23</v>
      </c>
      <c r="AB146" s="69">
        <v>126</v>
      </c>
      <c r="AC146" s="70" t="s">
        <v>743</v>
      </c>
      <c r="AD146" s="69" t="s">
        <v>744</v>
      </c>
      <c r="AE146" s="16"/>
    </row>
    <row r="147" s="2" customFormat="1" ht="66" customHeight="1" spans="1:31">
      <c r="A147" s="13">
        <v>139</v>
      </c>
      <c r="B147" s="19" t="s">
        <v>745</v>
      </c>
      <c r="C147" s="14" t="s">
        <v>746</v>
      </c>
      <c r="D147" s="29" t="s">
        <v>295</v>
      </c>
      <c r="E147" s="29" t="s">
        <v>632</v>
      </c>
      <c r="F147" s="13" t="s">
        <v>79</v>
      </c>
      <c r="G147" s="49" t="s">
        <v>80</v>
      </c>
      <c r="H147" s="29" t="s">
        <v>297</v>
      </c>
      <c r="I147" s="13">
        <v>15609158896</v>
      </c>
      <c r="J147" s="13">
        <v>220</v>
      </c>
      <c r="K147" s="13">
        <v>220</v>
      </c>
      <c r="L147" s="13">
        <v>220</v>
      </c>
      <c r="M147" s="13"/>
      <c r="N147" s="13"/>
      <c r="O147" s="37"/>
      <c r="P147" s="37"/>
      <c r="Q147" s="37"/>
      <c r="R147" s="37"/>
      <c r="S147" s="37"/>
      <c r="T147" s="13" t="s">
        <v>82</v>
      </c>
      <c r="U147" s="16" t="s">
        <v>83</v>
      </c>
      <c r="V147" s="13" t="s">
        <v>83</v>
      </c>
      <c r="W147" s="64" t="s">
        <v>84</v>
      </c>
      <c r="X147" s="16" t="s">
        <v>84</v>
      </c>
      <c r="Y147" s="16" t="s">
        <v>84</v>
      </c>
      <c r="Z147" s="79">
        <v>320</v>
      </c>
      <c r="AA147" s="80">
        <v>670</v>
      </c>
      <c r="AB147" s="81">
        <v>2550</v>
      </c>
      <c r="AC147" s="82" t="s">
        <v>305</v>
      </c>
      <c r="AD147" s="81" t="s">
        <v>306</v>
      </c>
      <c r="AE147" s="16"/>
    </row>
    <row r="148" s="2" customFormat="1" ht="108" customHeight="1" spans="1:31">
      <c r="A148" s="13">
        <v>140</v>
      </c>
      <c r="B148" s="51" t="s">
        <v>747</v>
      </c>
      <c r="C148" s="52" t="s">
        <v>748</v>
      </c>
      <c r="D148" s="51" t="s">
        <v>77</v>
      </c>
      <c r="E148" s="41" t="s">
        <v>107</v>
      </c>
      <c r="F148" s="13" t="s">
        <v>79</v>
      </c>
      <c r="G148" s="41" t="s">
        <v>723</v>
      </c>
      <c r="H148" s="41" t="s">
        <v>81</v>
      </c>
      <c r="I148" s="61">
        <v>15929006663</v>
      </c>
      <c r="J148" s="41">
        <v>74</v>
      </c>
      <c r="K148" s="41">
        <v>74</v>
      </c>
      <c r="L148" s="41">
        <v>74</v>
      </c>
      <c r="M148" s="41"/>
      <c r="N148" s="41"/>
      <c r="O148" s="41"/>
      <c r="P148" s="41"/>
      <c r="Q148" s="41"/>
      <c r="R148" s="41"/>
      <c r="S148" s="41"/>
      <c r="T148" s="41" t="s">
        <v>749</v>
      </c>
      <c r="U148" s="41" t="s">
        <v>83</v>
      </c>
      <c r="V148" s="41" t="s">
        <v>83</v>
      </c>
      <c r="W148" s="41" t="s">
        <v>84</v>
      </c>
      <c r="X148" s="41" t="s">
        <v>84</v>
      </c>
      <c r="Y148" s="41" t="s">
        <v>84</v>
      </c>
      <c r="Z148" s="41">
        <v>95</v>
      </c>
      <c r="AA148" s="41">
        <v>362</v>
      </c>
      <c r="AB148" s="41">
        <v>460</v>
      </c>
      <c r="AC148" s="51" t="s">
        <v>750</v>
      </c>
      <c r="AD148" s="51" t="s">
        <v>751</v>
      </c>
      <c r="AE148" s="41"/>
    </row>
    <row r="149" s="2" customFormat="1" ht="108" customHeight="1" spans="1:31">
      <c r="A149" s="13">
        <v>141</v>
      </c>
      <c r="B149" s="53" t="s">
        <v>752</v>
      </c>
      <c r="C149" s="53" t="s">
        <v>753</v>
      </c>
      <c r="D149" s="54" t="s">
        <v>359</v>
      </c>
      <c r="E149" s="55" t="s">
        <v>754</v>
      </c>
      <c r="F149" s="13" t="s">
        <v>79</v>
      </c>
      <c r="G149" s="55" t="s">
        <v>708</v>
      </c>
      <c r="H149" s="54" t="s">
        <v>709</v>
      </c>
      <c r="I149" s="62">
        <v>13992525803</v>
      </c>
      <c r="J149" s="55">
        <v>58</v>
      </c>
      <c r="K149" s="55">
        <v>58</v>
      </c>
      <c r="L149" s="55">
        <v>58</v>
      </c>
      <c r="M149" s="55"/>
      <c r="N149" s="55"/>
      <c r="O149" s="55"/>
      <c r="P149" s="55"/>
      <c r="Q149" s="55"/>
      <c r="R149" s="55"/>
      <c r="S149" s="55"/>
      <c r="T149" s="55" t="s">
        <v>82</v>
      </c>
      <c r="U149" s="55" t="s">
        <v>83</v>
      </c>
      <c r="V149" s="55" t="s">
        <v>83</v>
      </c>
      <c r="W149" s="55" t="s">
        <v>84</v>
      </c>
      <c r="X149" s="55" t="s">
        <v>84</v>
      </c>
      <c r="Y149" s="55" t="s">
        <v>84</v>
      </c>
      <c r="Z149" s="83">
        <v>12</v>
      </c>
      <c r="AA149" s="83">
        <v>68</v>
      </c>
      <c r="AB149" s="83">
        <v>203</v>
      </c>
      <c r="AC149" s="82" t="s">
        <v>362</v>
      </c>
      <c r="AD149" s="82" t="s">
        <v>755</v>
      </c>
      <c r="AE149" s="16"/>
    </row>
    <row r="150" s="2" customFormat="1" ht="108" customHeight="1" spans="1:31">
      <c r="A150" s="13">
        <v>142</v>
      </c>
      <c r="B150" s="53" t="s">
        <v>756</v>
      </c>
      <c r="C150" s="53" t="s">
        <v>757</v>
      </c>
      <c r="D150" s="54" t="s">
        <v>592</v>
      </c>
      <c r="E150" s="55" t="s">
        <v>758</v>
      </c>
      <c r="F150" s="13" t="s">
        <v>79</v>
      </c>
      <c r="G150" s="55" t="s">
        <v>575</v>
      </c>
      <c r="H150" s="54" t="s">
        <v>576</v>
      </c>
      <c r="I150" s="62">
        <v>13909155158</v>
      </c>
      <c r="J150" s="55">
        <v>50</v>
      </c>
      <c r="K150" s="55"/>
      <c r="L150" s="55"/>
      <c r="M150" s="55"/>
      <c r="N150" s="55"/>
      <c r="O150" s="55"/>
      <c r="P150" s="55">
        <v>50</v>
      </c>
      <c r="Q150" s="55"/>
      <c r="R150" s="55"/>
      <c r="S150" s="55"/>
      <c r="T150" s="55" t="s">
        <v>82</v>
      </c>
      <c r="U150" s="55" t="s">
        <v>83</v>
      </c>
      <c r="V150" s="54" t="s">
        <v>84</v>
      </c>
      <c r="W150" s="55" t="s">
        <v>84</v>
      </c>
      <c r="X150" s="55" t="s">
        <v>84</v>
      </c>
      <c r="Y150" s="55" t="s">
        <v>84</v>
      </c>
      <c r="Z150" s="83">
        <v>200</v>
      </c>
      <c r="AA150" s="83">
        <v>800</v>
      </c>
      <c r="AB150" s="83">
        <v>840</v>
      </c>
      <c r="AC150" s="82" t="s">
        <v>759</v>
      </c>
      <c r="AD150" s="82" t="s">
        <v>760</v>
      </c>
      <c r="AE150" s="16"/>
    </row>
    <row r="151" s="2" customFormat="1" ht="108" customHeight="1" spans="1:31">
      <c r="A151" s="13">
        <v>143</v>
      </c>
      <c r="B151" s="14" t="s">
        <v>761</v>
      </c>
      <c r="C151" s="14" t="s">
        <v>762</v>
      </c>
      <c r="D151" s="54" t="s">
        <v>763</v>
      </c>
      <c r="E151" s="55" t="s">
        <v>546</v>
      </c>
      <c r="F151" s="13" t="s">
        <v>79</v>
      </c>
      <c r="G151" s="55" t="s">
        <v>547</v>
      </c>
      <c r="H151" s="54" t="s">
        <v>548</v>
      </c>
      <c r="I151" s="62" t="s">
        <v>549</v>
      </c>
      <c r="J151" s="55">
        <v>300</v>
      </c>
      <c r="K151" s="55">
        <v>300</v>
      </c>
      <c r="L151" s="55">
        <v>300</v>
      </c>
      <c r="M151" s="55"/>
      <c r="N151" s="55"/>
      <c r="O151" s="55"/>
      <c r="P151" s="55"/>
      <c r="Q151" s="55"/>
      <c r="R151" s="55"/>
      <c r="S151" s="55"/>
      <c r="T151" s="55" t="s">
        <v>82</v>
      </c>
      <c r="U151" s="55" t="s">
        <v>83</v>
      </c>
      <c r="V151" s="54" t="s">
        <v>84</v>
      </c>
      <c r="W151" s="55" t="s">
        <v>84</v>
      </c>
      <c r="X151" s="55" t="s">
        <v>84</v>
      </c>
      <c r="Y151" s="55" t="s">
        <v>84</v>
      </c>
      <c r="Z151" s="54">
        <v>100</v>
      </c>
      <c r="AA151" s="54">
        <v>130</v>
      </c>
      <c r="AB151" s="54">
        <v>300</v>
      </c>
      <c r="AC151" s="82" t="s">
        <v>550</v>
      </c>
      <c r="AD151" s="82" t="s">
        <v>764</v>
      </c>
      <c r="AE151" s="16"/>
    </row>
    <row r="152" s="2" customFormat="1" ht="84" customHeight="1" spans="1:31">
      <c r="A152" s="13">
        <v>144</v>
      </c>
      <c r="B152" s="14" t="s">
        <v>765</v>
      </c>
      <c r="C152" s="14" t="s">
        <v>766</v>
      </c>
      <c r="D152" s="54" t="s">
        <v>167</v>
      </c>
      <c r="E152" s="55" t="s">
        <v>636</v>
      </c>
      <c r="F152" s="13" t="s">
        <v>79</v>
      </c>
      <c r="G152" s="55" t="s">
        <v>547</v>
      </c>
      <c r="H152" s="54" t="s">
        <v>627</v>
      </c>
      <c r="I152" s="62">
        <v>15091513133</v>
      </c>
      <c r="J152" s="55">
        <v>3157</v>
      </c>
      <c r="K152" s="55"/>
      <c r="L152" s="55"/>
      <c r="M152" s="55"/>
      <c r="N152" s="55"/>
      <c r="O152" s="55"/>
      <c r="P152" s="55">
        <v>1000</v>
      </c>
      <c r="Q152" s="55">
        <v>2157</v>
      </c>
      <c r="R152" s="55"/>
      <c r="S152" s="55"/>
      <c r="T152" s="55" t="s">
        <v>82</v>
      </c>
      <c r="U152" s="55" t="s">
        <v>83</v>
      </c>
      <c r="V152" s="54" t="s">
        <v>84</v>
      </c>
      <c r="W152" s="55" t="s">
        <v>84</v>
      </c>
      <c r="X152" s="54" t="s">
        <v>84</v>
      </c>
      <c r="Y152" s="55" t="s">
        <v>84</v>
      </c>
      <c r="Z152" s="54">
        <v>68</v>
      </c>
      <c r="AA152" s="54">
        <v>112</v>
      </c>
      <c r="AB152" s="54">
        <v>120</v>
      </c>
      <c r="AC152" s="82" t="s">
        <v>637</v>
      </c>
      <c r="AD152" s="82" t="s">
        <v>638</v>
      </c>
      <c r="AE152" s="16"/>
    </row>
    <row r="153" s="2" customFormat="1" ht="84" customHeight="1" spans="1:31">
      <c r="A153" s="13">
        <v>145</v>
      </c>
      <c r="B153" s="14" t="s">
        <v>767</v>
      </c>
      <c r="C153" s="14" t="s">
        <v>768</v>
      </c>
      <c r="D153" s="54" t="s">
        <v>501</v>
      </c>
      <c r="E153" s="55" t="s">
        <v>769</v>
      </c>
      <c r="F153" s="13" t="s">
        <v>79</v>
      </c>
      <c r="G153" s="55" t="s">
        <v>80</v>
      </c>
      <c r="H153" s="54" t="s">
        <v>503</v>
      </c>
      <c r="I153" s="62">
        <v>13509159339</v>
      </c>
      <c r="J153" s="55">
        <v>30</v>
      </c>
      <c r="K153" s="55">
        <v>30</v>
      </c>
      <c r="L153" s="55">
        <v>30</v>
      </c>
      <c r="M153" s="55"/>
      <c r="N153" s="55"/>
      <c r="O153" s="55"/>
      <c r="P153" s="55"/>
      <c r="Q153" s="55"/>
      <c r="R153" s="55"/>
      <c r="S153" s="55"/>
      <c r="T153" s="55" t="s">
        <v>82</v>
      </c>
      <c r="U153" s="55" t="s">
        <v>83</v>
      </c>
      <c r="V153" s="54" t="s">
        <v>83</v>
      </c>
      <c r="W153" s="55" t="s">
        <v>84</v>
      </c>
      <c r="X153" s="54" t="s">
        <v>84</v>
      </c>
      <c r="Y153" s="55" t="s">
        <v>84</v>
      </c>
      <c r="Z153" s="54">
        <v>15</v>
      </c>
      <c r="AA153" s="54">
        <v>55</v>
      </c>
      <c r="AB153" s="54">
        <v>746</v>
      </c>
      <c r="AC153" s="82" t="s">
        <v>770</v>
      </c>
      <c r="AD153" s="82" t="s">
        <v>771</v>
      </c>
      <c r="AE153" s="16"/>
    </row>
    <row r="154" s="2" customFormat="1" ht="84" customHeight="1" spans="1:31">
      <c r="A154" s="13">
        <v>146</v>
      </c>
      <c r="B154" s="14" t="s">
        <v>772</v>
      </c>
      <c r="C154" s="14" t="s">
        <v>773</v>
      </c>
      <c r="D154" s="54" t="s">
        <v>324</v>
      </c>
      <c r="E154" s="55" t="s">
        <v>774</v>
      </c>
      <c r="F154" s="13">
        <v>2023</v>
      </c>
      <c r="G154" s="55" t="s">
        <v>80</v>
      </c>
      <c r="H154" s="54" t="s">
        <v>775</v>
      </c>
      <c r="I154" s="62">
        <v>13909152287</v>
      </c>
      <c r="J154" s="55">
        <v>10</v>
      </c>
      <c r="K154" s="55">
        <v>10</v>
      </c>
      <c r="L154" s="55">
        <v>10</v>
      </c>
      <c r="M154" s="55"/>
      <c r="N154" s="55"/>
      <c r="O154" s="55"/>
      <c r="P154" s="55"/>
      <c r="Q154" s="55"/>
      <c r="R154" s="55"/>
      <c r="S154" s="55"/>
      <c r="T154" s="55" t="s">
        <v>82</v>
      </c>
      <c r="U154" s="55" t="s">
        <v>83</v>
      </c>
      <c r="V154" s="54" t="s">
        <v>84</v>
      </c>
      <c r="W154" s="55" t="s">
        <v>84</v>
      </c>
      <c r="X154" s="54" t="s">
        <v>84</v>
      </c>
      <c r="Y154" s="55" t="s">
        <v>84</v>
      </c>
      <c r="Z154" s="54">
        <v>27</v>
      </c>
      <c r="AA154" s="54">
        <v>74</v>
      </c>
      <c r="AB154" s="54">
        <v>162</v>
      </c>
      <c r="AC154" s="82" t="s">
        <v>776</v>
      </c>
      <c r="AD154" s="82" t="s">
        <v>777</v>
      </c>
      <c r="AE154" s="16"/>
    </row>
    <row r="155" s="2" customFormat="1" ht="84" customHeight="1" spans="1:31">
      <c r="A155" s="13">
        <v>147</v>
      </c>
      <c r="B155" s="14" t="s">
        <v>778</v>
      </c>
      <c r="C155" s="14" t="s">
        <v>779</v>
      </c>
      <c r="D155" s="54" t="s">
        <v>780</v>
      </c>
      <c r="E155" s="55" t="s">
        <v>621</v>
      </c>
      <c r="F155" s="13">
        <v>2023</v>
      </c>
      <c r="G155" s="55" t="s">
        <v>781</v>
      </c>
      <c r="H155" s="54" t="s">
        <v>548</v>
      </c>
      <c r="I155" s="62" t="s">
        <v>549</v>
      </c>
      <c r="J155" s="55">
        <v>10</v>
      </c>
      <c r="K155" s="55">
        <v>10</v>
      </c>
      <c r="L155" s="55"/>
      <c r="M155" s="55"/>
      <c r="N155" s="55"/>
      <c r="O155" s="55">
        <v>10</v>
      </c>
      <c r="P155" s="55"/>
      <c r="Q155" s="55"/>
      <c r="R155" s="55"/>
      <c r="S155" s="55"/>
      <c r="T155" s="55" t="s">
        <v>710</v>
      </c>
      <c r="U155" s="55" t="s">
        <v>83</v>
      </c>
      <c r="V155" s="54" t="s">
        <v>83</v>
      </c>
      <c r="W155" s="55" t="s">
        <v>84</v>
      </c>
      <c r="X155" s="54" t="s">
        <v>84</v>
      </c>
      <c r="Y155" s="55" t="s">
        <v>84</v>
      </c>
      <c r="Z155" s="54">
        <v>200</v>
      </c>
      <c r="AA155" s="54">
        <v>600</v>
      </c>
      <c r="AB155" s="54">
        <v>1014</v>
      </c>
      <c r="AC155" s="82" t="s">
        <v>782</v>
      </c>
      <c r="AD155" s="82" t="s">
        <v>783</v>
      </c>
      <c r="AE155" s="16"/>
    </row>
    <row r="156" s="2" customFormat="1" ht="84" customHeight="1" spans="1:31">
      <c r="A156" s="13">
        <v>148</v>
      </c>
      <c r="B156" s="14" t="s">
        <v>784</v>
      </c>
      <c r="C156" s="14" t="s">
        <v>785</v>
      </c>
      <c r="D156" s="54" t="s">
        <v>347</v>
      </c>
      <c r="E156" s="55" t="s">
        <v>786</v>
      </c>
      <c r="F156" s="13">
        <v>2023</v>
      </c>
      <c r="G156" s="55" t="s">
        <v>80</v>
      </c>
      <c r="H156" s="54" t="s">
        <v>349</v>
      </c>
      <c r="I156" s="62">
        <v>15991196360</v>
      </c>
      <c r="J156" s="55">
        <v>99.72</v>
      </c>
      <c r="K156" s="55">
        <v>99.72</v>
      </c>
      <c r="L156" s="55">
        <v>99.72</v>
      </c>
      <c r="M156" s="55"/>
      <c r="N156" s="55"/>
      <c r="O156" s="55"/>
      <c r="P156" s="55"/>
      <c r="Q156" s="55"/>
      <c r="R156" s="55"/>
      <c r="S156" s="55"/>
      <c r="T156" s="55" t="s">
        <v>749</v>
      </c>
      <c r="U156" s="55" t="s">
        <v>83</v>
      </c>
      <c r="V156" s="54" t="s">
        <v>84</v>
      </c>
      <c r="W156" s="55" t="s">
        <v>84</v>
      </c>
      <c r="X156" s="54" t="s">
        <v>84</v>
      </c>
      <c r="Y156" s="55" t="s">
        <v>84</v>
      </c>
      <c r="Z156" s="54">
        <v>30</v>
      </c>
      <c r="AA156" s="54">
        <v>110</v>
      </c>
      <c r="AB156" s="54">
        <v>228</v>
      </c>
      <c r="AC156" s="82" t="s">
        <v>787</v>
      </c>
      <c r="AD156" s="82" t="s">
        <v>788</v>
      </c>
      <c r="AE156" s="16"/>
    </row>
    <row r="157" s="2" customFormat="1" ht="84" customHeight="1" spans="1:31">
      <c r="A157" s="13">
        <v>149</v>
      </c>
      <c r="B157" s="14" t="s">
        <v>789</v>
      </c>
      <c r="C157" s="14" t="s">
        <v>790</v>
      </c>
      <c r="D157" s="54" t="s">
        <v>295</v>
      </c>
      <c r="E157" s="55" t="s">
        <v>632</v>
      </c>
      <c r="F157" s="13">
        <v>2023</v>
      </c>
      <c r="G157" s="55" t="s">
        <v>80</v>
      </c>
      <c r="H157" s="54" t="s">
        <v>791</v>
      </c>
      <c r="I157" s="62">
        <v>13992535959</v>
      </c>
      <c r="J157" s="55">
        <v>115</v>
      </c>
      <c r="K157" s="55">
        <v>115</v>
      </c>
      <c r="L157" s="55"/>
      <c r="M157" s="55"/>
      <c r="N157" s="55"/>
      <c r="O157" s="55">
        <v>115</v>
      </c>
      <c r="P157" s="55"/>
      <c r="Q157" s="55"/>
      <c r="R157" s="55"/>
      <c r="S157" s="55"/>
      <c r="T157" s="55" t="s">
        <v>792</v>
      </c>
      <c r="U157" s="55" t="s">
        <v>83</v>
      </c>
      <c r="V157" s="54" t="s">
        <v>83</v>
      </c>
      <c r="W157" s="55" t="s">
        <v>84</v>
      </c>
      <c r="X157" s="54" t="s">
        <v>84</v>
      </c>
      <c r="Y157" s="55" t="s">
        <v>83</v>
      </c>
      <c r="Z157" s="54">
        <v>28</v>
      </c>
      <c r="AA157" s="54">
        <v>103</v>
      </c>
      <c r="AB157" s="54">
        <v>2200</v>
      </c>
      <c r="AC157" s="82" t="s">
        <v>793</v>
      </c>
      <c r="AD157" s="82" t="s">
        <v>794</v>
      </c>
      <c r="AE157" s="16"/>
    </row>
    <row r="158" s="2" customFormat="1" ht="84" customHeight="1" spans="1:31">
      <c r="A158" s="13">
        <v>150</v>
      </c>
      <c r="B158" s="14" t="s">
        <v>795</v>
      </c>
      <c r="C158" s="14" t="s">
        <v>796</v>
      </c>
      <c r="D158" s="54" t="s">
        <v>606</v>
      </c>
      <c r="E158" s="55" t="s">
        <v>473</v>
      </c>
      <c r="F158" s="13">
        <v>2023</v>
      </c>
      <c r="G158" s="55" t="s">
        <v>80</v>
      </c>
      <c r="H158" s="54" t="s">
        <v>454</v>
      </c>
      <c r="I158" s="62">
        <v>15809159052</v>
      </c>
      <c r="J158" s="55">
        <v>30</v>
      </c>
      <c r="K158" s="55">
        <v>30</v>
      </c>
      <c r="L158" s="55">
        <v>30</v>
      </c>
      <c r="M158" s="55"/>
      <c r="N158" s="55"/>
      <c r="O158" s="55"/>
      <c r="P158" s="55"/>
      <c r="Q158" s="55"/>
      <c r="R158" s="55"/>
      <c r="S158" s="55"/>
      <c r="T158" s="55" t="s">
        <v>710</v>
      </c>
      <c r="U158" s="55" t="s">
        <v>83</v>
      </c>
      <c r="V158" s="54" t="s">
        <v>84</v>
      </c>
      <c r="W158" s="55" t="s">
        <v>84</v>
      </c>
      <c r="X158" s="54" t="s">
        <v>84</v>
      </c>
      <c r="Y158" s="55" t="s">
        <v>84</v>
      </c>
      <c r="Z158" s="54">
        <v>8</v>
      </c>
      <c r="AA158" s="54">
        <v>29</v>
      </c>
      <c r="AB158" s="54">
        <v>322</v>
      </c>
      <c r="AC158" s="82" t="s">
        <v>797</v>
      </c>
      <c r="AD158" s="82" t="s">
        <v>798</v>
      </c>
      <c r="AE158" s="16"/>
    </row>
    <row r="159" s="2" customFormat="1" ht="84" customHeight="1" spans="1:31">
      <c r="A159" s="13">
        <v>151</v>
      </c>
      <c r="B159" s="14" t="s">
        <v>799</v>
      </c>
      <c r="C159" s="14" t="s">
        <v>800</v>
      </c>
      <c r="D159" s="54" t="s">
        <v>389</v>
      </c>
      <c r="E159" s="55" t="s">
        <v>390</v>
      </c>
      <c r="F159" s="13" t="s">
        <v>79</v>
      </c>
      <c r="G159" s="55" t="s">
        <v>80</v>
      </c>
      <c r="H159" s="54" t="s">
        <v>695</v>
      </c>
      <c r="I159" s="62">
        <v>13992569711</v>
      </c>
      <c r="J159" s="55">
        <v>98</v>
      </c>
      <c r="K159" s="55">
        <v>98</v>
      </c>
      <c r="L159" s="55">
        <v>80</v>
      </c>
      <c r="M159" s="55"/>
      <c r="N159" s="55"/>
      <c r="O159" s="55">
        <v>18</v>
      </c>
      <c r="P159" s="55"/>
      <c r="Q159" s="55"/>
      <c r="R159" s="55"/>
      <c r="S159" s="55"/>
      <c r="T159" s="55" t="s">
        <v>710</v>
      </c>
      <c r="U159" s="55" t="s">
        <v>83</v>
      </c>
      <c r="V159" s="54" t="s">
        <v>84</v>
      </c>
      <c r="W159" s="55" t="s">
        <v>84</v>
      </c>
      <c r="X159" s="54" t="s">
        <v>84</v>
      </c>
      <c r="Y159" s="55" t="s">
        <v>84</v>
      </c>
      <c r="Z159" s="54">
        <v>21</v>
      </c>
      <c r="AA159" s="54">
        <v>58</v>
      </c>
      <c r="AB159" s="54">
        <v>319</v>
      </c>
      <c r="AC159" s="82" t="s">
        <v>801</v>
      </c>
      <c r="AD159" s="82" t="s">
        <v>802</v>
      </c>
      <c r="AE159" s="16"/>
    </row>
    <row r="160" s="2" customFormat="1" ht="84" customHeight="1" spans="1:31">
      <c r="A160" s="13">
        <v>152</v>
      </c>
      <c r="B160" s="14" t="s">
        <v>803</v>
      </c>
      <c r="C160" s="14" t="s">
        <v>804</v>
      </c>
      <c r="D160" s="54" t="s">
        <v>606</v>
      </c>
      <c r="E160" s="55"/>
      <c r="F160" s="13" t="s">
        <v>79</v>
      </c>
      <c r="G160" s="55" t="s">
        <v>80</v>
      </c>
      <c r="H160" s="54" t="s">
        <v>454</v>
      </c>
      <c r="I160" s="62">
        <v>15591596850</v>
      </c>
      <c r="J160" s="55">
        <v>80.413291</v>
      </c>
      <c r="K160" s="55">
        <v>80.413291</v>
      </c>
      <c r="L160" s="55">
        <v>58</v>
      </c>
      <c r="M160" s="55">
        <v>22.413291</v>
      </c>
      <c r="N160" s="55"/>
      <c r="O160" s="55"/>
      <c r="P160" s="55"/>
      <c r="Q160" s="55"/>
      <c r="R160" s="55"/>
      <c r="S160" s="55"/>
      <c r="T160" s="55" t="s">
        <v>710</v>
      </c>
      <c r="U160" s="55" t="s">
        <v>83</v>
      </c>
      <c r="V160" s="54" t="s">
        <v>84</v>
      </c>
      <c r="W160" s="55" t="s">
        <v>84</v>
      </c>
      <c r="X160" s="54" t="s">
        <v>84</v>
      </c>
      <c r="Y160" s="55" t="s">
        <v>84</v>
      </c>
      <c r="Z160" s="54">
        <v>200</v>
      </c>
      <c r="AA160" s="54">
        <v>700</v>
      </c>
      <c r="AB160" s="54">
        <v>905</v>
      </c>
      <c r="AC160" s="82" t="s">
        <v>805</v>
      </c>
      <c r="AD160" s="82" t="s">
        <v>806</v>
      </c>
      <c r="AE160" s="16"/>
    </row>
    <row r="161" s="2" customFormat="1" ht="84" customHeight="1" spans="1:31">
      <c r="A161" s="13">
        <v>153</v>
      </c>
      <c r="B161" s="14" t="s">
        <v>807</v>
      </c>
      <c r="C161" s="14" t="s">
        <v>808</v>
      </c>
      <c r="D161" s="54" t="s">
        <v>180</v>
      </c>
      <c r="E161" s="55" t="s">
        <v>191</v>
      </c>
      <c r="F161" s="13" t="s">
        <v>79</v>
      </c>
      <c r="G161" s="55" t="s">
        <v>80</v>
      </c>
      <c r="H161" s="54" t="s">
        <v>182</v>
      </c>
      <c r="I161" s="62">
        <v>13709156623</v>
      </c>
      <c r="J161" s="55">
        <v>80.25</v>
      </c>
      <c r="K161" s="55">
        <v>80.25</v>
      </c>
      <c r="L161" s="55">
        <v>80.25</v>
      </c>
      <c r="M161" s="55"/>
      <c r="N161" s="55"/>
      <c r="O161" s="55"/>
      <c r="P161" s="55"/>
      <c r="Q161" s="55"/>
      <c r="R161" s="55"/>
      <c r="S161" s="55"/>
      <c r="T161" s="55" t="s">
        <v>710</v>
      </c>
      <c r="U161" s="55" t="s">
        <v>83</v>
      </c>
      <c r="V161" s="54" t="s">
        <v>84</v>
      </c>
      <c r="W161" s="55" t="s">
        <v>84</v>
      </c>
      <c r="X161" s="54" t="s">
        <v>84</v>
      </c>
      <c r="Y161" s="55" t="s">
        <v>84</v>
      </c>
      <c r="Z161" s="54">
        <v>273</v>
      </c>
      <c r="AA161" s="54">
        <v>901</v>
      </c>
      <c r="AB161" s="54">
        <v>901</v>
      </c>
      <c r="AC161" s="82" t="s">
        <v>809</v>
      </c>
      <c r="AD161" s="82" t="s">
        <v>810</v>
      </c>
      <c r="AE161" s="16"/>
    </row>
    <row r="162" s="2" customFormat="1" ht="84" customHeight="1" spans="1:31">
      <c r="A162" s="13">
        <v>154</v>
      </c>
      <c r="B162" s="14" t="s">
        <v>811</v>
      </c>
      <c r="C162" s="14" t="s">
        <v>812</v>
      </c>
      <c r="D162" s="54" t="s">
        <v>813</v>
      </c>
      <c r="E162" s="55" t="s">
        <v>814</v>
      </c>
      <c r="F162" s="13" t="s">
        <v>79</v>
      </c>
      <c r="G162" s="55" t="s">
        <v>575</v>
      </c>
      <c r="H162" s="54" t="s">
        <v>576</v>
      </c>
      <c r="I162" s="62">
        <v>13909155158</v>
      </c>
      <c r="J162" s="55">
        <v>26</v>
      </c>
      <c r="K162" s="55">
        <v>26</v>
      </c>
      <c r="L162" s="55">
        <v>26</v>
      </c>
      <c r="M162" s="55"/>
      <c r="N162" s="55"/>
      <c r="O162" s="55"/>
      <c r="P162" s="55"/>
      <c r="Q162" s="55"/>
      <c r="R162" s="55"/>
      <c r="S162" s="55"/>
      <c r="T162" s="55" t="s">
        <v>710</v>
      </c>
      <c r="U162" s="55" t="s">
        <v>83</v>
      </c>
      <c r="V162" s="54" t="s">
        <v>84</v>
      </c>
      <c r="W162" s="55" t="s">
        <v>84</v>
      </c>
      <c r="X162" s="54" t="s">
        <v>84</v>
      </c>
      <c r="Y162" s="55" t="s">
        <v>84</v>
      </c>
      <c r="Z162" s="54">
        <v>500</v>
      </c>
      <c r="AA162" s="54">
        <v>1650</v>
      </c>
      <c r="AB162" s="54">
        <v>1650</v>
      </c>
      <c r="AC162" s="82" t="s">
        <v>98</v>
      </c>
      <c r="AD162" s="82" t="s">
        <v>815</v>
      </c>
      <c r="AE162" s="16"/>
    </row>
    <row r="163" s="2" customFormat="1" ht="40" customHeight="1" spans="1:31">
      <c r="A163" s="56" t="s">
        <v>18</v>
      </c>
      <c r="B163" s="56"/>
      <c r="C163" s="12">
        <v>2</v>
      </c>
      <c r="D163" s="57"/>
      <c r="E163" s="57"/>
      <c r="F163" s="57"/>
      <c r="G163" s="57"/>
      <c r="H163" s="57"/>
      <c r="I163" s="57"/>
      <c r="J163" s="12">
        <f t="shared" ref="J163:S163" si="13">SUM(J164:J165)</f>
        <v>611</v>
      </c>
      <c r="K163" s="12">
        <f t="shared" si="13"/>
        <v>611</v>
      </c>
      <c r="L163" s="12">
        <f t="shared" si="13"/>
        <v>611</v>
      </c>
      <c r="M163" s="12">
        <f t="shared" si="13"/>
        <v>0</v>
      </c>
      <c r="N163" s="12">
        <f t="shared" si="13"/>
        <v>0</v>
      </c>
      <c r="O163" s="12">
        <f t="shared" si="13"/>
        <v>0</v>
      </c>
      <c r="P163" s="12">
        <f t="shared" si="13"/>
        <v>0</v>
      </c>
      <c r="Q163" s="12">
        <f t="shared" si="13"/>
        <v>0</v>
      </c>
      <c r="R163" s="12">
        <f t="shared" si="13"/>
        <v>0</v>
      </c>
      <c r="S163" s="12">
        <f t="shared" si="13"/>
        <v>0</v>
      </c>
      <c r="T163" s="36"/>
      <c r="U163" s="12"/>
      <c r="V163" s="12"/>
      <c r="W163" s="12"/>
      <c r="X163" s="12"/>
      <c r="Y163" s="12"/>
      <c r="Z163" s="12"/>
      <c r="AA163" s="12"/>
      <c r="AB163" s="12"/>
      <c r="AC163" s="12"/>
      <c r="AD163" s="12"/>
      <c r="AE163" s="37"/>
    </row>
    <row r="164" s="2" customFormat="1" ht="40" customHeight="1" spans="1:31">
      <c r="A164" s="16">
        <v>1</v>
      </c>
      <c r="B164" s="15" t="s">
        <v>816</v>
      </c>
      <c r="C164" s="15" t="s">
        <v>817</v>
      </c>
      <c r="D164" s="29" t="s">
        <v>818</v>
      </c>
      <c r="E164" s="29" t="s">
        <v>819</v>
      </c>
      <c r="F164" s="13" t="s">
        <v>79</v>
      </c>
      <c r="G164" s="13" t="s">
        <v>80</v>
      </c>
      <c r="H164" s="13" t="s">
        <v>820</v>
      </c>
      <c r="I164" s="13">
        <v>15769151177</v>
      </c>
      <c r="J164" s="30">
        <v>361</v>
      </c>
      <c r="K164" s="30">
        <v>361</v>
      </c>
      <c r="L164" s="30">
        <v>361</v>
      </c>
      <c r="M164" s="30"/>
      <c r="N164" s="30"/>
      <c r="O164" s="30"/>
      <c r="P164" s="13"/>
      <c r="Q164" s="13"/>
      <c r="R164" s="13"/>
      <c r="S164" s="13"/>
      <c r="T164" s="16" t="s">
        <v>82</v>
      </c>
      <c r="U164" s="13" t="s">
        <v>83</v>
      </c>
      <c r="V164" s="13" t="s">
        <v>84</v>
      </c>
      <c r="W164" s="13" t="s">
        <v>84</v>
      </c>
      <c r="X164" s="13" t="s">
        <v>84</v>
      </c>
      <c r="Y164" s="13" t="s">
        <v>84</v>
      </c>
      <c r="Z164" s="13">
        <v>49</v>
      </c>
      <c r="AA164" s="13">
        <v>167</v>
      </c>
      <c r="AB164" s="13">
        <v>2377</v>
      </c>
      <c r="AC164" s="16" t="s">
        <v>821</v>
      </c>
      <c r="AD164" s="13" t="s">
        <v>822</v>
      </c>
      <c r="AE164" s="13"/>
    </row>
    <row r="165" s="2" customFormat="1" ht="48" customHeight="1" spans="1:31">
      <c r="A165" s="16">
        <v>2</v>
      </c>
      <c r="B165" s="15" t="s">
        <v>823</v>
      </c>
      <c r="C165" s="15" t="s">
        <v>824</v>
      </c>
      <c r="D165" s="29" t="s">
        <v>721</v>
      </c>
      <c r="E165" s="29" t="s">
        <v>722</v>
      </c>
      <c r="F165" s="20" t="s">
        <v>79</v>
      </c>
      <c r="G165" s="13" t="s">
        <v>825</v>
      </c>
      <c r="H165" s="13" t="s">
        <v>826</v>
      </c>
      <c r="I165" s="13">
        <v>13109260007</v>
      </c>
      <c r="J165" s="30">
        <v>250</v>
      </c>
      <c r="K165" s="30">
        <v>250</v>
      </c>
      <c r="L165" s="30">
        <v>250</v>
      </c>
      <c r="M165" s="30"/>
      <c r="N165" s="30"/>
      <c r="O165" s="30"/>
      <c r="P165" s="13"/>
      <c r="Q165" s="13"/>
      <c r="R165" s="13"/>
      <c r="S165" s="13"/>
      <c r="T165" s="16"/>
      <c r="U165" s="13" t="s">
        <v>83</v>
      </c>
      <c r="V165" s="13" t="s">
        <v>83</v>
      </c>
      <c r="W165" s="13" t="s">
        <v>84</v>
      </c>
      <c r="X165" s="13" t="s">
        <v>84</v>
      </c>
      <c r="Y165" s="13" t="s">
        <v>84</v>
      </c>
      <c r="Z165" s="41">
        <v>820</v>
      </c>
      <c r="AA165" s="41">
        <v>3020</v>
      </c>
      <c r="AB165" s="41">
        <v>4520</v>
      </c>
      <c r="AC165" s="51" t="s">
        <v>827</v>
      </c>
      <c r="AD165" s="51" t="s">
        <v>828</v>
      </c>
      <c r="AE165" s="16"/>
    </row>
    <row r="166" s="2" customFormat="1" ht="40" customHeight="1" spans="1:31">
      <c r="A166" s="56" t="s">
        <v>19</v>
      </c>
      <c r="B166" s="56"/>
      <c r="C166" s="12">
        <v>8</v>
      </c>
      <c r="D166" s="56"/>
      <c r="E166" s="56"/>
      <c r="F166" s="56"/>
      <c r="G166" s="58"/>
      <c r="H166" s="58"/>
      <c r="I166" s="58"/>
      <c r="J166" s="12">
        <f>SUM(J167:J174)</f>
        <v>1704.3</v>
      </c>
      <c r="K166" s="12">
        <f t="shared" ref="K166:S166" si="14">SUM(K167:K174)</f>
        <v>0</v>
      </c>
      <c r="L166" s="12">
        <f t="shared" si="14"/>
        <v>0</v>
      </c>
      <c r="M166" s="12">
        <f t="shared" si="14"/>
        <v>0</v>
      </c>
      <c r="N166" s="12">
        <f t="shared" si="14"/>
        <v>0</v>
      </c>
      <c r="O166" s="12">
        <f t="shared" si="14"/>
        <v>0</v>
      </c>
      <c r="P166" s="12">
        <f t="shared" si="14"/>
        <v>1704.3</v>
      </c>
      <c r="Q166" s="12">
        <f t="shared" si="14"/>
        <v>0</v>
      </c>
      <c r="R166" s="12">
        <f t="shared" si="14"/>
        <v>0</v>
      </c>
      <c r="S166" s="12">
        <f t="shared" si="14"/>
        <v>0</v>
      </c>
      <c r="T166" s="65"/>
      <c r="U166" s="66"/>
      <c r="V166" s="66"/>
      <c r="W166" s="66"/>
      <c r="X166" s="66"/>
      <c r="Y166" s="66"/>
      <c r="Z166" s="66"/>
      <c r="AA166" s="66"/>
      <c r="AB166" s="66"/>
      <c r="AC166" s="12"/>
      <c r="AD166" s="56"/>
      <c r="AE166" s="37"/>
    </row>
    <row r="167" s="2" customFormat="1" ht="88" customHeight="1" spans="1:31">
      <c r="A167" s="20">
        <v>1</v>
      </c>
      <c r="B167" s="14" t="s">
        <v>829</v>
      </c>
      <c r="C167" s="14" t="s">
        <v>830</v>
      </c>
      <c r="D167" s="13" t="s">
        <v>831</v>
      </c>
      <c r="E167" s="13"/>
      <c r="F167" s="13" t="s">
        <v>79</v>
      </c>
      <c r="G167" s="13" t="s">
        <v>575</v>
      </c>
      <c r="H167" s="13" t="s">
        <v>576</v>
      </c>
      <c r="I167" s="13">
        <v>13909155158</v>
      </c>
      <c r="J167" s="13">
        <v>300</v>
      </c>
      <c r="K167" s="13"/>
      <c r="L167" s="13"/>
      <c r="M167" s="13"/>
      <c r="N167" s="13"/>
      <c r="O167" s="13"/>
      <c r="P167" s="13">
        <v>300</v>
      </c>
      <c r="Q167" s="13"/>
      <c r="R167" s="13"/>
      <c r="S167" s="13"/>
      <c r="T167" s="26" t="s">
        <v>82</v>
      </c>
      <c r="U167" s="16" t="s">
        <v>83</v>
      </c>
      <c r="V167" s="16" t="s">
        <v>84</v>
      </c>
      <c r="W167" s="16" t="s">
        <v>84</v>
      </c>
      <c r="X167" s="16" t="s">
        <v>84</v>
      </c>
      <c r="Y167" s="16" t="s">
        <v>84</v>
      </c>
      <c r="Z167" s="13">
        <v>50</v>
      </c>
      <c r="AA167" s="13">
        <v>160</v>
      </c>
      <c r="AB167" s="13">
        <v>300</v>
      </c>
      <c r="AC167" s="13" t="s">
        <v>577</v>
      </c>
      <c r="AD167" s="13" t="s">
        <v>832</v>
      </c>
      <c r="AE167" s="13"/>
    </row>
    <row r="168" s="2" customFormat="1" ht="120" customHeight="1" spans="1:31">
      <c r="A168" s="20">
        <v>2</v>
      </c>
      <c r="B168" s="14" t="s">
        <v>833</v>
      </c>
      <c r="C168" s="14" t="s">
        <v>834</v>
      </c>
      <c r="D168" s="13" t="s">
        <v>835</v>
      </c>
      <c r="E168" s="13" t="s">
        <v>836</v>
      </c>
      <c r="F168" s="13" t="s">
        <v>79</v>
      </c>
      <c r="G168" s="13" t="s">
        <v>575</v>
      </c>
      <c r="H168" s="13" t="s">
        <v>837</v>
      </c>
      <c r="I168" s="13" t="s">
        <v>838</v>
      </c>
      <c r="J168" s="13">
        <v>475</v>
      </c>
      <c r="K168" s="13"/>
      <c r="L168" s="13"/>
      <c r="M168" s="13"/>
      <c r="N168" s="13"/>
      <c r="O168" s="13"/>
      <c r="P168" s="13">
        <v>475</v>
      </c>
      <c r="Q168" s="13"/>
      <c r="R168" s="13"/>
      <c r="S168" s="13"/>
      <c r="T168" s="26" t="s">
        <v>82</v>
      </c>
      <c r="U168" s="16" t="s">
        <v>83</v>
      </c>
      <c r="V168" s="16" t="s">
        <v>84</v>
      </c>
      <c r="W168" s="16" t="s">
        <v>84</v>
      </c>
      <c r="X168" s="16" t="s">
        <v>84</v>
      </c>
      <c r="Y168" s="16" t="s">
        <v>84</v>
      </c>
      <c r="Z168" s="13">
        <v>9</v>
      </c>
      <c r="AA168" s="13">
        <v>27</v>
      </c>
      <c r="AB168" s="13">
        <v>112</v>
      </c>
      <c r="AC168" s="13" t="s">
        <v>577</v>
      </c>
      <c r="AD168" s="14" t="s">
        <v>839</v>
      </c>
      <c r="AE168" s="13"/>
    </row>
    <row r="169" s="2" customFormat="1" ht="126" customHeight="1" spans="1:31">
      <c r="A169" s="20">
        <v>3</v>
      </c>
      <c r="B169" s="14" t="s">
        <v>840</v>
      </c>
      <c r="C169" s="14" t="s">
        <v>841</v>
      </c>
      <c r="D169" s="13" t="s">
        <v>452</v>
      </c>
      <c r="E169" s="13" t="s">
        <v>626</v>
      </c>
      <c r="F169" s="13" t="s">
        <v>79</v>
      </c>
      <c r="G169" s="13" t="s">
        <v>575</v>
      </c>
      <c r="H169" s="13" t="s">
        <v>837</v>
      </c>
      <c r="I169" s="13" t="s">
        <v>838</v>
      </c>
      <c r="J169" s="13">
        <v>99.3</v>
      </c>
      <c r="K169" s="13"/>
      <c r="L169" s="13"/>
      <c r="M169" s="13"/>
      <c r="N169" s="13"/>
      <c r="O169" s="13"/>
      <c r="P169" s="13">
        <v>99.3</v>
      </c>
      <c r="Q169" s="13"/>
      <c r="R169" s="13"/>
      <c r="S169" s="13"/>
      <c r="T169" s="26" t="s">
        <v>82</v>
      </c>
      <c r="U169" s="16" t="s">
        <v>83</v>
      </c>
      <c r="V169" s="16" t="s">
        <v>84</v>
      </c>
      <c r="W169" s="16" t="s">
        <v>84</v>
      </c>
      <c r="X169" s="16" t="s">
        <v>84</v>
      </c>
      <c r="Y169" s="16" t="s">
        <v>84</v>
      </c>
      <c r="Z169" s="13">
        <v>4</v>
      </c>
      <c r="AA169" s="13">
        <v>13</v>
      </c>
      <c r="AB169" s="13">
        <v>67</v>
      </c>
      <c r="AC169" s="13" t="s">
        <v>577</v>
      </c>
      <c r="AD169" s="14" t="s">
        <v>842</v>
      </c>
      <c r="AE169" s="13"/>
    </row>
    <row r="170" s="2" customFormat="1" ht="127" customHeight="1" spans="1:31">
      <c r="A170" s="20">
        <v>4</v>
      </c>
      <c r="B170" s="14" t="s">
        <v>843</v>
      </c>
      <c r="C170" s="14" t="s">
        <v>844</v>
      </c>
      <c r="D170" s="13" t="s">
        <v>845</v>
      </c>
      <c r="E170" s="13"/>
      <c r="F170" s="13" t="s">
        <v>79</v>
      </c>
      <c r="G170" s="13" t="s">
        <v>575</v>
      </c>
      <c r="H170" s="13" t="s">
        <v>837</v>
      </c>
      <c r="I170" s="13" t="s">
        <v>838</v>
      </c>
      <c r="J170" s="13">
        <v>80</v>
      </c>
      <c r="K170" s="13"/>
      <c r="L170" s="13"/>
      <c r="M170" s="13"/>
      <c r="N170" s="13"/>
      <c r="O170" s="13"/>
      <c r="P170" s="13">
        <v>80</v>
      </c>
      <c r="Q170" s="13"/>
      <c r="R170" s="13"/>
      <c r="S170" s="13"/>
      <c r="T170" s="26" t="s">
        <v>82</v>
      </c>
      <c r="U170" s="16" t="s">
        <v>83</v>
      </c>
      <c r="V170" s="16" t="s">
        <v>84</v>
      </c>
      <c r="W170" s="16" t="s">
        <v>84</v>
      </c>
      <c r="X170" s="16" t="s">
        <v>84</v>
      </c>
      <c r="Y170" s="16" t="s">
        <v>84</v>
      </c>
      <c r="Z170" s="13">
        <v>5</v>
      </c>
      <c r="AA170" s="13">
        <v>17</v>
      </c>
      <c r="AB170" s="13">
        <v>121</v>
      </c>
      <c r="AC170" s="13" t="s">
        <v>577</v>
      </c>
      <c r="AD170" s="14" t="s">
        <v>846</v>
      </c>
      <c r="AE170" s="13"/>
    </row>
    <row r="171" s="2" customFormat="1" ht="88" customHeight="1" spans="1:31">
      <c r="A171" s="20">
        <v>5</v>
      </c>
      <c r="B171" s="14" t="s">
        <v>847</v>
      </c>
      <c r="C171" s="14" t="s">
        <v>848</v>
      </c>
      <c r="D171" s="13" t="s">
        <v>849</v>
      </c>
      <c r="E171" s="13" t="s">
        <v>850</v>
      </c>
      <c r="F171" s="13" t="s">
        <v>79</v>
      </c>
      <c r="G171" s="13" t="s">
        <v>575</v>
      </c>
      <c r="H171" s="13" t="s">
        <v>576</v>
      </c>
      <c r="I171" s="13" t="s">
        <v>851</v>
      </c>
      <c r="J171" s="13">
        <v>330</v>
      </c>
      <c r="K171" s="13"/>
      <c r="L171" s="13"/>
      <c r="M171" s="13"/>
      <c r="N171" s="13"/>
      <c r="O171" s="13"/>
      <c r="P171" s="13">
        <v>330</v>
      </c>
      <c r="Q171" s="13"/>
      <c r="R171" s="13"/>
      <c r="S171" s="13"/>
      <c r="T171" s="26" t="s">
        <v>82</v>
      </c>
      <c r="U171" s="16" t="s">
        <v>83</v>
      </c>
      <c r="V171" s="16" t="s">
        <v>84</v>
      </c>
      <c r="W171" s="16" t="s">
        <v>84</v>
      </c>
      <c r="X171" s="16" t="s">
        <v>84</v>
      </c>
      <c r="Y171" s="16" t="s">
        <v>84</v>
      </c>
      <c r="Z171" s="13">
        <v>30</v>
      </c>
      <c r="AA171" s="13">
        <v>100</v>
      </c>
      <c r="AB171" s="13">
        <v>10000</v>
      </c>
      <c r="AC171" s="13" t="s">
        <v>852</v>
      </c>
      <c r="AD171" s="13" t="s">
        <v>853</v>
      </c>
      <c r="AE171" s="13"/>
    </row>
    <row r="172" s="2" customFormat="1" ht="88" customHeight="1" spans="1:31">
      <c r="A172" s="20">
        <v>6</v>
      </c>
      <c r="B172" s="14" t="s">
        <v>854</v>
      </c>
      <c r="C172" s="14" t="s">
        <v>855</v>
      </c>
      <c r="D172" s="16" t="s">
        <v>77</v>
      </c>
      <c r="E172" s="13"/>
      <c r="F172" s="13" t="s">
        <v>79</v>
      </c>
      <c r="G172" s="13" t="s">
        <v>575</v>
      </c>
      <c r="H172" s="13" t="s">
        <v>837</v>
      </c>
      <c r="I172" s="13" t="s">
        <v>838</v>
      </c>
      <c r="J172" s="13">
        <v>100</v>
      </c>
      <c r="K172" s="13"/>
      <c r="L172" s="13"/>
      <c r="M172" s="13"/>
      <c r="N172" s="13"/>
      <c r="O172" s="13"/>
      <c r="P172" s="13">
        <v>100</v>
      </c>
      <c r="Q172" s="13"/>
      <c r="R172" s="13"/>
      <c r="S172" s="13"/>
      <c r="T172" s="26"/>
      <c r="U172" s="16"/>
      <c r="V172" s="16"/>
      <c r="W172" s="16"/>
      <c r="X172" s="16"/>
      <c r="Y172" s="16"/>
      <c r="Z172" s="13"/>
      <c r="AA172" s="13"/>
      <c r="AB172" s="13"/>
      <c r="AC172" s="13" t="s">
        <v>856</v>
      </c>
      <c r="AD172" s="13" t="s">
        <v>856</v>
      </c>
      <c r="AE172" s="13"/>
    </row>
    <row r="173" s="2" customFormat="1" ht="88" customHeight="1" spans="1:31">
      <c r="A173" s="20">
        <v>7</v>
      </c>
      <c r="B173" s="14" t="s">
        <v>857</v>
      </c>
      <c r="C173" s="14" t="s">
        <v>858</v>
      </c>
      <c r="D173" s="13" t="s">
        <v>845</v>
      </c>
      <c r="E173" s="13"/>
      <c r="F173" s="13" t="s">
        <v>79</v>
      </c>
      <c r="G173" s="13" t="s">
        <v>575</v>
      </c>
      <c r="H173" s="13" t="s">
        <v>837</v>
      </c>
      <c r="I173" s="13" t="s">
        <v>838</v>
      </c>
      <c r="J173" s="13">
        <v>200</v>
      </c>
      <c r="K173" s="13"/>
      <c r="L173" s="13"/>
      <c r="M173" s="13"/>
      <c r="N173" s="13"/>
      <c r="O173" s="13"/>
      <c r="P173" s="13">
        <v>200</v>
      </c>
      <c r="Q173" s="13"/>
      <c r="R173" s="13"/>
      <c r="S173" s="13"/>
      <c r="T173" s="26"/>
      <c r="U173" s="16"/>
      <c r="V173" s="16"/>
      <c r="W173" s="16"/>
      <c r="X173" s="16"/>
      <c r="Y173" s="16"/>
      <c r="Z173" s="13"/>
      <c r="AA173" s="13"/>
      <c r="AB173" s="13"/>
      <c r="AC173" s="13" t="s">
        <v>859</v>
      </c>
      <c r="AD173" s="13" t="s">
        <v>859</v>
      </c>
      <c r="AE173" s="13"/>
    </row>
    <row r="174" s="2" customFormat="1" ht="88" customHeight="1" spans="1:31">
      <c r="A174" s="20">
        <v>8</v>
      </c>
      <c r="B174" s="53" t="s">
        <v>860</v>
      </c>
      <c r="C174" s="53" t="s">
        <v>861</v>
      </c>
      <c r="D174" s="54" t="s">
        <v>347</v>
      </c>
      <c r="E174" s="55"/>
      <c r="F174" s="13" t="s">
        <v>79</v>
      </c>
      <c r="G174" s="55" t="s">
        <v>575</v>
      </c>
      <c r="H174" s="54" t="s">
        <v>576</v>
      </c>
      <c r="I174" s="62">
        <v>13909155158</v>
      </c>
      <c r="J174" s="55">
        <v>120</v>
      </c>
      <c r="K174" s="55"/>
      <c r="L174" s="55"/>
      <c r="M174" s="55"/>
      <c r="N174" s="55"/>
      <c r="O174" s="55"/>
      <c r="P174" s="55">
        <v>120</v>
      </c>
      <c r="Q174" s="55"/>
      <c r="R174" s="55"/>
      <c r="S174" s="55"/>
      <c r="T174" s="55" t="s">
        <v>82</v>
      </c>
      <c r="U174" s="55" t="s">
        <v>83</v>
      </c>
      <c r="V174" s="54" t="s">
        <v>84</v>
      </c>
      <c r="W174" s="55" t="s">
        <v>84</v>
      </c>
      <c r="X174" s="55" t="s">
        <v>84</v>
      </c>
      <c r="Y174" s="55" t="s">
        <v>84</v>
      </c>
      <c r="Z174" s="83">
        <v>10</v>
      </c>
      <c r="AA174" s="83">
        <v>35</v>
      </c>
      <c r="AB174" s="83">
        <v>110</v>
      </c>
      <c r="AC174" s="82" t="s">
        <v>577</v>
      </c>
      <c r="AD174" s="82" t="s">
        <v>862</v>
      </c>
      <c r="AE174" s="16"/>
    </row>
    <row r="175" s="2" customFormat="1" ht="40" customHeight="1" spans="1:31">
      <c r="A175" s="12" t="s">
        <v>20</v>
      </c>
      <c r="B175" s="12"/>
      <c r="C175" s="12">
        <v>58</v>
      </c>
      <c r="D175" s="12"/>
      <c r="E175" s="12"/>
      <c r="F175" s="12"/>
      <c r="G175" s="12"/>
      <c r="H175" s="12"/>
      <c r="I175" s="12"/>
      <c r="J175" s="12">
        <f>SUM(J176:J233)</f>
        <v>6918.7</v>
      </c>
      <c r="K175" s="12">
        <f t="shared" ref="K175:S175" si="15">SUM(K176:K233)</f>
        <v>6918.7</v>
      </c>
      <c r="L175" s="12">
        <f t="shared" si="15"/>
        <v>3863</v>
      </c>
      <c r="M175" s="12">
        <f t="shared" si="15"/>
        <v>545</v>
      </c>
      <c r="N175" s="12">
        <f t="shared" si="15"/>
        <v>350</v>
      </c>
      <c r="O175" s="12">
        <f t="shared" si="15"/>
        <v>2260.7</v>
      </c>
      <c r="P175" s="12">
        <f t="shared" si="15"/>
        <v>0</v>
      </c>
      <c r="Q175" s="12">
        <f t="shared" si="15"/>
        <v>0</v>
      </c>
      <c r="R175" s="12">
        <f t="shared" si="15"/>
        <v>0</v>
      </c>
      <c r="S175" s="12">
        <f t="shared" si="15"/>
        <v>0</v>
      </c>
      <c r="T175" s="36"/>
      <c r="U175" s="12"/>
      <c r="V175" s="12"/>
      <c r="W175" s="12"/>
      <c r="X175" s="12"/>
      <c r="Y175" s="12"/>
      <c r="Z175" s="12"/>
      <c r="AA175" s="12"/>
      <c r="AB175" s="12"/>
      <c r="AC175" s="12"/>
      <c r="AD175" s="12"/>
      <c r="AE175" s="37"/>
    </row>
    <row r="176" s="2" customFormat="1" ht="57" customHeight="1" spans="1:31">
      <c r="A176" s="13">
        <v>1</v>
      </c>
      <c r="B176" s="15" t="s">
        <v>863</v>
      </c>
      <c r="C176" s="15" t="s">
        <v>864</v>
      </c>
      <c r="D176" s="16" t="s">
        <v>324</v>
      </c>
      <c r="E176" s="16" t="s">
        <v>865</v>
      </c>
      <c r="F176" s="13" t="s">
        <v>79</v>
      </c>
      <c r="G176" s="17" t="s">
        <v>80</v>
      </c>
      <c r="H176" s="17" t="s">
        <v>866</v>
      </c>
      <c r="I176" s="17" t="s">
        <v>867</v>
      </c>
      <c r="J176" s="16">
        <f t="shared" ref="J176:J215" si="16">K176+P176+Q176+R176+S176</f>
        <v>120</v>
      </c>
      <c r="K176" s="16">
        <v>120</v>
      </c>
      <c r="L176" s="16"/>
      <c r="M176" s="16">
        <v>120</v>
      </c>
      <c r="N176" s="16"/>
      <c r="O176" s="16"/>
      <c r="P176" s="16"/>
      <c r="Q176" s="16"/>
      <c r="R176" s="16"/>
      <c r="S176" s="16"/>
      <c r="T176" s="13" t="s">
        <v>82</v>
      </c>
      <c r="U176" s="13" t="s">
        <v>83</v>
      </c>
      <c r="V176" s="13" t="s">
        <v>83</v>
      </c>
      <c r="W176" s="13" t="s">
        <v>84</v>
      </c>
      <c r="X176" s="13" t="s">
        <v>84</v>
      </c>
      <c r="Y176" s="13" t="s">
        <v>84</v>
      </c>
      <c r="Z176" s="16"/>
      <c r="AA176" s="16"/>
      <c r="AB176" s="16"/>
      <c r="AC176" s="16" t="s">
        <v>327</v>
      </c>
      <c r="AD176" s="16" t="s">
        <v>868</v>
      </c>
      <c r="AE176" s="16"/>
    </row>
    <row r="177" s="2" customFormat="1" ht="57" customHeight="1" spans="1:31">
      <c r="A177" s="13">
        <v>2</v>
      </c>
      <c r="B177" s="59" t="s">
        <v>869</v>
      </c>
      <c r="C177" s="15" t="s">
        <v>870</v>
      </c>
      <c r="D177" s="16" t="s">
        <v>347</v>
      </c>
      <c r="E177" s="16" t="s">
        <v>786</v>
      </c>
      <c r="F177" s="13" t="s">
        <v>79</v>
      </c>
      <c r="G177" s="17" t="s">
        <v>80</v>
      </c>
      <c r="H177" s="17" t="s">
        <v>866</v>
      </c>
      <c r="I177" s="17" t="s">
        <v>867</v>
      </c>
      <c r="J177" s="16">
        <f t="shared" si="16"/>
        <v>80</v>
      </c>
      <c r="K177" s="16">
        <v>80</v>
      </c>
      <c r="L177" s="16">
        <v>80</v>
      </c>
      <c r="M177" s="16"/>
      <c r="N177" s="16"/>
      <c r="O177" s="16"/>
      <c r="P177" s="16"/>
      <c r="Q177" s="16"/>
      <c r="R177" s="16"/>
      <c r="S177" s="16"/>
      <c r="T177" s="13" t="s">
        <v>82</v>
      </c>
      <c r="U177" s="13" t="s">
        <v>83</v>
      </c>
      <c r="V177" s="13" t="s">
        <v>83</v>
      </c>
      <c r="W177" s="13" t="s">
        <v>84</v>
      </c>
      <c r="X177" s="13" t="s">
        <v>84</v>
      </c>
      <c r="Y177" s="13" t="s">
        <v>84</v>
      </c>
      <c r="Z177" s="16"/>
      <c r="AA177" s="16"/>
      <c r="AB177" s="16"/>
      <c r="AC177" s="16" t="s">
        <v>327</v>
      </c>
      <c r="AD177" s="16" t="s">
        <v>871</v>
      </c>
      <c r="AE177" s="16"/>
    </row>
    <row r="178" s="2" customFormat="1" ht="57" customHeight="1" spans="1:31">
      <c r="A178" s="13">
        <v>3</v>
      </c>
      <c r="B178" s="15" t="s">
        <v>872</v>
      </c>
      <c r="C178" s="15" t="s">
        <v>873</v>
      </c>
      <c r="D178" s="16" t="s">
        <v>452</v>
      </c>
      <c r="E178" s="16" t="s">
        <v>477</v>
      </c>
      <c r="F178" s="13" t="s">
        <v>79</v>
      </c>
      <c r="G178" s="17" t="s">
        <v>80</v>
      </c>
      <c r="H178" s="17" t="s">
        <v>866</v>
      </c>
      <c r="I178" s="17" t="s">
        <v>867</v>
      </c>
      <c r="J178" s="16">
        <f t="shared" si="16"/>
        <v>350</v>
      </c>
      <c r="K178" s="16">
        <v>350</v>
      </c>
      <c r="L178" s="16">
        <v>350</v>
      </c>
      <c r="M178" s="16"/>
      <c r="N178" s="16"/>
      <c r="O178" s="16"/>
      <c r="P178" s="16"/>
      <c r="Q178" s="16"/>
      <c r="R178" s="16"/>
      <c r="S178" s="16"/>
      <c r="T178" s="13" t="s">
        <v>82</v>
      </c>
      <c r="U178" s="13" t="s">
        <v>83</v>
      </c>
      <c r="V178" s="13" t="s">
        <v>83</v>
      </c>
      <c r="W178" s="13" t="s">
        <v>84</v>
      </c>
      <c r="X178" s="13" t="s">
        <v>84</v>
      </c>
      <c r="Y178" s="13" t="s">
        <v>84</v>
      </c>
      <c r="Z178" s="16"/>
      <c r="AA178" s="16"/>
      <c r="AB178" s="16">
        <v>4550</v>
      </c>
      <c r="AC178" s="16" t="s">
        <v>327</v>
      </c>
      <c r="AD178" s="16" t="s">
        <v>874</v>
      </c>
      <c r="AE178" s="16"/>
    </row>
    <row r="179" s="2" customFormat="1" ht="57" customHeight="1" spans="1:31">
      <c r="A179" s="13">
        <v>4</v>
      </c>
      <c r="B179" s="15" t="s">
        <v>875</v>
      </c>
      <c r="C179" s="14" t="s">
        <v>876</v>
      </c>
      <c r="D179" s="16" t="s">
        <v>77</v>
      </c>
      <c r="E179" s="16" t="s">
        <v>877</v>
      </c>
      <c r="F179" s="13" t="s">
        <v>79</v>
      </c>
      <c r="G179" s="16" t="s">
        <v>80</v>
      </c>
      <c r="H179" s="16" t="s">
        <v>81</v>
      </c>
      <c r="I179" s="13">
        <v>15929006663</v>
      </c>
      <c r="J179" s="16">
        <f t="shared" si="16"/>
        <v>114</v>
      </c>
      <c r="K179" s="16">
        <v>114</v>
      </c>
      <c r="L179" s="16"/>
      <c r="M179" s="16"/>
      <c r="N179" s="16"/>
      <c r="O179" s="16">
        <v>114</v>
      </c>
      <c r="P179" s="16"/>
      <c r="Q179" s="37"/>
      <c r="R179" s="37"/>
      <c r="S179" s="37"/>
      <c r="T179" s="13" t="s">
        <v>82</v>
      </c>
      <c r="U179" s="13" t="s">
        <v>83</v>
      </c>
      <c r="V179" s="13" t="s">
        <v>83</v>
      </c>
      <c r="W179" s="13" t="s">
        <v>84</v>
      </c>
      <c r="X179" s="13" t="s">
        <v>84</v>
      </c>
      <c r="Y179" s="13" t="s">
        <v>84</v>
      </c>
      <c r="Z179" s="16">
        <v>38</v>
      </c>
      <c r="AA179" s="16">
        <v>133</v>
      </c>
      <c r="AB179" s="16">
        <v>360</v>
      </c>
      <c r="AC179" s="16" t="s">
        <v>878</v>
      </c>
      <c r="AD179" s="16" t="s">
        <v>879</v>
      </c>
      <c r="AE179" s="13"/>
    </row>
    <row r="180" s="2" customFormat="1" ht="57" customHeight="1" spans="1:31">
      <c r="A180" s="13">
        <v>5</v>
      </c>
      <c r="B180" s="60" t="s">
        <v>880</v>
      </c>
      <c r="C180" s="60" t="s">
        <v>881</v>
      </c>
      <c r="D180" s="27" t="s">
        <v>714</v>
      </c>
      <c r="E180" s="27" t="s">
        <v>715</v>
      </c>
      <c r="F180" s="13" t="s">
        <v>79</v>
      </c>
      <c r="G180" s="13" t="s">
        <v>80</v>
      </c>
      <c r="H180" s="26" t="s">
        <v>716</v>
      </c>
      <c r="I180" s="26">
        <v>13571458732</v>
      </c>
      <c r="J180" s="16">
        <f t="shared" si="16"/>
        <v>300</v>
      </c>
      <c r="K180" s="27">
        <v>300</v>
      </c>
      <c r="L180" s="27"/>
      <c r="M180" s="27"/>
      <c r="N180" s="27"/>
      <c r="O180" s="27">
        <v>300</v>
      </c>
      <c r="P180" s="27"/>
      <c r="Q180" s="27"/>
      <c r="R180" s="27"/>
      <c r="S180" s="27"/>
      <c r="T180" s="26" t="s">
        <v>82</v>
      </c>
      <c r="U180" s="27" t="s">
        <v>83</v>
      </c>
      <c r="V180" s="27" t="s">
        <v>83</v>
      </c>
      <c r="W180" s="27" t="s">
        <v>84</v>
      </c>
      <c r="X180" s="27" t="s">
        <v>84</v>
      </c>
      <c r="Y180" s="27" t="s">
        <v>84</v>
      </c>
      <c r="Z180" s="27">
        <v>70</v>
      </c>
      <c r="AA180" s="27">
        <v>303</v>
      </c>
      <c r="AB180" s="27">
        <v>570</v>
      </c>
      <c r="AC180" s="26" t="s">
        <v>882</v>
      </c>
      <c r="AD180" s="27" t="s">
        <v>883</v>
      </c>
      <c r="AE180" s="13"/>
    </row>
    <row r="181" s="2" customFormat="1" ht="57" customHeight="1" spans="1:31">
      <c r="A181" s="13">
        <v>6</v>
      </c>
      <c r="B181" s="14" t="s">
        <v>884</v>
      </c>
      <c r="C181" s="14" t="s">
        <v>885</v>
      </c>
      <c r="D181" s="17" t="s">
        <v>77</v>
      </c>
      <c r="E181" s="17" t="s">
        <v>78</v>
      </c>
      <c r="F181" s="13" t="s">
        <v>79</v>
      </c>
      <c r="G181" s="16" t="s">
        <v>80</v>
      </c>
      <c r="H181" s="13" t="s">
        <v>81</v>
      </c>
      <c r="I181" s="13">
        <v>15929006663</v>
      </c>
      <c r="J181" s="16">
        <f t="shared" si="16"/>
        <v>200</v>
      </c>
      <c r="K181" s="27">
        <v>200</v>
      </c>
      <c r="L181" s="27">
        <v>200</v>
      </c>
      <c r="M181" s="27"/>
      <c r="N181" s="27"/>
      <c r="O181" s="27"/>
      <c r="P181" s="27"/>
      <c r="Q181" s="13"/>
      <c r="R181" s="13"/>
      <c r="S181" s="13"/>
      <c r="T181" s="13" t="s">
        <v>82</v>
      </c>
      <c r="U181" s="13" t="s">
        <v>83</v>
      </c>
      <c r="V181" s="13" t="s">
        <v>84</v>
      </c>
      <c r="W181" s="13" t="s">
        <v>84</v>
      </c>
      <c r="X181" s="13" t="s">
        <v>84</v>
      </c>
      <c r="Y181" s="13" t="s">
        <v>84</v>
      </c>
      <c r="Z181" s="16">
        <v>62</v>
      </c>
      <c r="AA181" s="16">
        <v>174</v>
      </c>
      <c r="AB181" s="16">
        <v>1124</v>
      </c>
      <c r="AC181" s="16" t="s">
        <v>85</v>
      </c>
      <c r="AD181" s="16" t="s">
        <v>886</v>
      </c>
      <c r="AE181" s="13"/>
    </row>
    <row r="182" s="2" customFormat="1" ht="57" customHeight="1" spans="1:31">
      <c r="A182" s="13">
        <v>7</v>
      </c>
      <c r="B182" s="14" t="s">
        <v>887</v>
      </c>
      <c r="C182" s="14" t="s">
        <v>888</v>
      </c>
      <c r="D182" s="47" t="s">
        <v>167</v>
      </c>
      <c r="E182" s="13" t="s">
        <v>889</v>
      </c>
      <c r="F182" s="13" t="s">
        <v>79</v>
      </c>
      <c r="G182" s="16" t="s">
        <v>80</v>
      </c>
      <c r="H182" s="13" t="s">
        <v>169</v>
      </c>
      <c r="I182" s="169" t="s">
        <v>170</v>
      </c>
      <c r="J182" s="16">
        <f t="shared" si="16"/>
        <v>96</v>
      </c>
      <c r="K182" s="13">
        <v>96</v>
      </c>
      <c r="L182" s="13">
        <v>96</v>
      </c>
      <c r="M182" s="13"/>
      <c r="N182" s="13"/>
      <c r="O182" s="13"/>
      <c r="P182" s="27"/>
      <c r="Q182" s="27"/>
      <c r="R182" s="27"/>
      <c r="S182" s="27"/>
      <c r="T182" s="13" t="s">
        <v>82</v>
      </c>
      <c r="U182" s="13" t="s">
        <v>83</v>
      </c>
      <c r="V182" s="20" t="s">
        <v>84</v>
      </c>
      <c r="W182" s="20" t="s">
        <v>84</v>
      </c>
      <c r="X182" s="20" t="s">
        <v>84</v>
      </c>
      <c r="Y182" s="20" t="s">
        <v>84</v>
      </c>
      <c r="Z182" s="20">
        <v>55</v>
      </c>
      <c r="AA182" s="20">
        <v>110</v>
      </c>
      <c r="AB182" s="13">
        <v>140</v>
      </c>
      <c r="AC182" s="46" t="s">
        <v>171</v>
      </c>
      <c r="AD182" s="13" t="s">
        <v>890</v>
      </c>
      <c r="AE182" s="13"/>
    </row>
    <row r="183" s="2" customFormat="1" ht="49" customHeight="1" spans="1:31">
      <c r="A183" s="13">
        <v>8</v>
      </c>
      <c r="B183" s="14" t="s">
        <v>891</v>
      </c>
      <c r="C183" s="14" t="s">
        <v>892</v>
      </c>
      <c r="D183" s="13" t="s">
        <v>209</v>
      </c>
      <c r="E183" s="13" t="s">
        <v>893</v>
      </c>
      <c r="F183" s="13" t="s">
        <v>79</v>
      </c>
      <c r="G183" s="29" t="s">
        <v>80</v>
      </c>
      <c r="H183" s="13" t="s">
        <v>894</v>
      </c>
      <c r="I183" s="13">
        <v>15229450181</v>
      </c>
      <c r="J183" s="16">
        <f t="shared" si="16"/>
        <v>130</v>
      </c>
      <c r="K183" s="13">
        <v>130</v>
      </c>
      <c r="L183" s="13"/>
      <c r="M183" s="13">
        <v>130</v>
      </c>
      <c r="N183" s="13"/>
      <c r="O183" s="13"/>
      <c r="P183" s="13"/>
      <c r="Q183" s="13"/>
      <c r="R183" s="13"/>
      <c r="S183" s="13"/>
      <c r="T183" s="67" t="s">
        <v>895</v>
      </c>
      <c r="U183" s="29" t="s">
        <v>83</v>
      </c>
      <c r="V183" s="29" t="s">
        <v>83</v>
      </c>
      <c r="W183" s="13" t="s">
        <v>84</v>
      </c>
      <c r="X183" s="13" t="s">
        <v>84</v>
      </c>
      <c r="Y183" s="13" t="s">
        <v>84</v>
      </c>
      <c r="Z183" s="13">
        <v>65</v>
      </c>
      <c r="AA183" s="13">
        <v>265</v>
      </c>
      <c r="AB183" s="13">
        <v>280</v>
      </c>
      <c r="AC183" s="13" t="s">
        <v>222</v>
      </c>
      <c r="AD183" s="13" t="s">
        <v>896</v>
      </c>
      <c r="AE183" s="13"/>
    </row>
    <row r="184" s="2" customFormat="1" ht="49" customHeight="1" spans="1:31">
      <c r="A184" s="13">
        <v>9</v>
      </c>
      <c r="B184" s="14" t="s">
        <v>897</v>
      </c>
      <c r="C184" s="14" t="s">
        <v>898</v>
      </c>
      <c r="D184" s="13" t="s">
        <v>231</v>
      </c>
      <c r="E184" s="13" t="s">
        <v>899</v>
      </c>
      <c r="F184" s="13" t="s">
        <v>79</v>
      </c>
      <c r="G184" s="13" t="s">
        <v>80</v>
      </c>
      <c r="H184" s="13" t="s">
        <v>233</v>
      </c>
      <c r="I184" s="20">
        <v>13991529530</v>
      </c>
      <c r="J184" s="16">
        <f t="shared" si="16"/>
        <v>70</v>
      </c>
      <c r="K184" s="30">
        <v>70</v>
      </c>
      <c r="L184" s="30">
        <v>70</v>
      </c>
      <c r="M184" s="30"/>
      <c r="N184" s="30"/>
      <c r="O184" s="30"/>
      <c r="P184" s="13"/>
      <c r="Q184" s="13"/>
      <c r="R184" s="13"/>
      <c r="S184" s="13"/>
      <c r="T184" s="13" t="s">
        <v>82</v>
      </c>
      <c r="U184" s="13" t="s">
        <v>83</v>
      </c>
      <c r="V184" s="13" t="s">
        <v>83</v>
      </c>
      <c r="W184" s="13" t="s">
        <v>84</v>
      </c>
      <c r="X184" s="13" t="s">
        <v>84</v>
      </c>
      <c r="Y184" s="13" t="s">
        <v>84</v>
      </c>
      <c r="Z184" s="13">
        <v>85</v>
      </c>
      <c r="AA184" s="13">
        <v>445</v>
      </c>
      <c r="AB184" s="13">
        <v>760</v>
      </c>
      <c r="AC184" s="13" t="s">
        <v>234</v>
      </c>
      <c r="AD184" s="13" t="s">
        <v>900</v>
      </c>
      <c r="AE184" s="13"/>
    </row>
    <row r="185" s="2" customFormat="1" ht="49" customHeight="1" spans="1:31">
      <c r="A185" s="13">
        <v>10</v>
      </c>
      <c r="B185" s="14" t="s">
        <v>901</v>
      </c>
      <c r="C185" s="14" t="s">
        <v>902</v>
      </c>
      <c r="D185" s="13" t="s">
        <v>231</v>
      </c>
      <c r="E185" s="13" t="s">
        <v>899</v>
      </c>
      <c r="F185" s="13" t="s">
        <v>79</v>
      </c>
      <c r="G185" s="20" t="s">
        <v>80</v>
      </c>
      <c r="H185" s="20" t="s">
        <v>233</v>
      </c>
      <c r="I185" s="20">
        <v>13991529530</v>
      </c>
      <c r="J185" s="16">
        <f t="shared" si="16"/>
        <v>225</v>
      </c>
      <c r="K185" s="30">
        <v>225</v>
      </c>
      <c r="L185" s="30"/>
      <c r="M185" s="30"/>
      <c r="N185" s="30"/>
      <c r="O185" s="30">
        <v>225</v>
      </c>
      <c r="P185" s="30"/>
      <c r="Q185" s="30"/>
      <c r="R185" s="30"/>
      <c r="S185" s="30"/>
      <c r="T185" s="13" t="s">
        <v>82</v>
      </c>
      <c r="U185" s="13" t="s">
        <v>83</v>
      </c>
      <c r="V185" s="13" t="s">
        <v>83</v>
      </c>
      <c r="W185" s="13" t="s">
        <v>84</v>
      </c>
      <c r="X185" s="13" t="s">
        <v>84</v>
      </c>
      <c r="Y185" s="13" t="s">
        <v>84</v>
      </c>
      <c r="Z185" s="13">
        <v>120</v>
      </c>
      <c r="AA185" s="13">
        <v>380</v>
      </c>
      <c r="AB185" s="13">
        <v>600</v>
      </c>
      <c r="AC185" s="13" t="s">
        <v>234</v>
      </c>
      <c r="AD185" s="13" t="s">
        <v>903</v>
      </c>
      <c r="AE185" s="13"/>
    </row>
    <row r="186" s="2" customFormat="1" ht="49" customHeight="1" spans="1:31">
      <c r="A186" s="13">
        <v>11</v>
      </c>
      <c r="B186" s="14" t="s">
        <v>904</v>
      </c>
      <c r="C186" s="14" t="s">
        <v>905</v>
      </c>
      <c r="D186" s="13" t="s">
        <v>247</v>
      </c>
      <c r="E186" s="13" t="s">
        <v>248</v>
      </c>
      <c r="F186" s="13" t="s">
        <v>79</v>
      </c>
      <c r="G186" s="29" t="s">
        <v>80</v>
      </c>
      <c r="H186" s="13" t="s">
        <v>249</v>
      </c>
      <c r="I186" s="13">
        <v>13992584445</v>
      </c>
      <c r="J186" s="16">
        <f t="shared" si="16"/>
        <v>45</v>
      </c>
      <c r="K186" s="13">
        <v>45</v>
      </c>
      <c r="L186" s="13">
        <v>45</v>
      </c>
      <c r="M186" s="13"/>
      <c r="N186" s="13"/>
      <c r="O186" s="13"/>
      <c r="P186" s="13"/>
      <c r="Q186" s="13"/>
      <c r="R186" s="13"/>
      <c r="S186" s="13"/>
      <c r="T186" s="67" t="s">
        <v>82</v>
      </c>
      <c r="U186" s="29" t="s">
        <v>83</v>
      </c>
      <c r="V186" s="29" t="s">
        <v>83</v>
      </c>
      <c r="W186" s="13" t="s">
        <v>84</v>
      </c>
      <c r="X186" s="13" t="s">
        <v>84</v>
      </c>
      <c r="Y186" s="13" t="s">
        <v>84</v>
      </c>
      <c r="Z186" s="13">
        <v>110</v>
      </c>
      <c r="AA186" s="13">
        <v>367</v>
      </c>
      <c r="AB186" s="13">
        <v>600</v>
      </c>
      <c r="AC186" s="13" t="s">
        <v>906</v>
      </c>
      <c r="AD186" s="13" t="s">
        <v>907</v>
      </c>
      <c r="AE186" s="13"/>
    </row>
    <row r="187" s="2" customFormat="1" ht="49" customHeight="1" spans="1:31">
      <c r="A187" s="13">
        <v>12</v>
      </c>
      <c r="B187" s="14" t="s">
        <v>908</v>
      </c>
      <c r="C187" s="15" t="s">
        <v>909</v>
      </c>
      <c r="D187" s="13" t="s">
        <v>271</v>
      </c>
      <c r="E187" s="13" t="s">
        <v>283</v>
      </c>
      <c r="F187" s="13" t="s">
        <v>79</v>
      </c>
      <c r="G187" s="20" t="s">
        <v>80</v>
      </c>
      <c r="H187" s="13" t="s">
        <v>273</v>
      </c>
      <c r="I187" s="13">
        <v>18391571225</v>
      </c>
      <c r="J187" s="16">
        <f t="shared" si="16"/>
        <v>30</v>
      </c>
      <c r="K187" s="27">
        <v>30</v>
      </c>
      <c r="L187" s="27">
        <v>30</v>
      </c>
      <c r="M187" s="27"/>
      <c r="N187" s="27"/>
      <c r="O187" s="27"/>
      <c r="P187" s="63"/>
      <c r="Q187" s="63"/>
      <c r="R187" s="63"/>
      <c r="S187" s="63"/>
      <c r="T187" s="67" t="s">
        <v>82</v>
      </c>
      <c r="U187" s="13" t="s">
        <v>83</v>
      </c>
      <c r="V187" s="13" t="s">
        <v>83</v>
      </c>
      <c r="W187" s="13" t="s">
        <v>84</v>
      </c>
      <c r="X187" s="13" t="s">
        <v>84</v>
      </c>
      <c r="Y187" s="13" t="s">
        <v>84</v>
      </c>
      <c r="Z187" s="13">
        <v>25</v>
      </c>
      <c r="AA187" s="13">
        <v>70</v>
      </c>
      <c r="AB187" s="13">
        <v>100</v>
      </c>
      <c r="AC187" s="13" t="s">
        <v>284</v>
      </c>
      <c r="AD187" s="13" t="s">
        <v>910</v>
      </c>
      <c r="AE187" s="13"/>
    </row>
    <row r="188" s="2" customFormat="1" ht="40" customHeight="1" spans="1:31">
      <c r="A188" s="13">
        <v>13</v>
      </c>
      <c r="B188" s="18" t="s">
        <v>911</v>
      </c>
      <c r="C188" s="14" t="s">
        <v>912</v>
      </c>
      <c r="D188" s="13" t="s">
        <v>295</v>
      </c>
      <c r="E188" s="13" t="s">
        <v>296</v>
      </c>
      <c r="F188" s="13" t="s">
        <v>79</v>
      </c>
      <c r="G188" s="13" t="s">
        <v>80</v>
      </c>
      <c r="H188" s="13" t="s">
        <v>297</v>
      </c>
      <c r="I188" s="31">
        <v>15609158896</v>
      </c>
      <c r="J188" s="16">
        <f t="shared" si="16"/>
        <v>180</v>
      </c>
      <c r="K188" s="13">
        <v>180</v>
      </c>
      <c r="L188" s="13"/>
      <c r="M188" s="13"/>
      <c r="N188" s="13">
        <v>180</v>
      </c>
      <c r="O188" s="13"/>
      <c r="P188" s="13"/>
      <c r="Q188" s="13"/>
      <c r="R188" s="13"/>
      <c r="S188" s="13"/>
      <c r="T188" s="13" t="s">
        <v>82</v>
      </c>
      <c r="U188" s="13" t="s">
        <v>83</v>
      </c>
      <c r="V188" s="13" t="s">
        <v>83</v>
      </c>
      <c r="W188" s="13" t="s">
        <v>84</v>
      </c>
      <c r="X188" s="13" t="s">
        <v>84</v>
      </c>
      <c r="Y188" s="13" t="s">
        <v>84</v>
      </c>
      <c r="Z188" s="13">
        <v>30</v>
      </c>
      <c r="AA188" s="13">
        <v>95</v>
      </c>
      <c r="AB188" s="13">
        <v>228</v>
      </c>
      <c r="AC188" s="13" t="s">
        <v>913</v>
      </c>
      <c r="AD188" s="13" t="s">
        <v>914</v>
      </c>
      <c r="AE188" s="13"/>
    </row>
    <row r="189" s="2" customFormat="1" ht="40" customHeight="1" spans="1:31">
      <c r="A189" s="13">
        <v>14</v>
      </c>
      <c r="B189" s="14" t="s">
        <v>915</v>
      </c>
      <c r="C189" s="13" t="s">
        <v>916</v>
      </c>
      <c r="D189" s="13" t="s">
        <v>309</v>
      </c>
      <c r="E189" s="13" t="s">
        <v>917</v>
      </c>
      <c r="F189" s="13" t="s">
        <v>79</v>
      </c>
      <c r="G189" s="13" t="s">
        <v>80</v>
      </c>
      <c r="H189" s="13" t="s">
        <v>311</v>
      </c>
      <c r="I189" s="13">
        <v>18091556280</v>
      </c>
      <c r="J189" s="16">
        <f t="shared" si="16"/>
        <v>75</v>
      </c>
      <c r="K189" s="13">
        <v>75</v>
      </c>
      <c r="L189" s="13">
        <v>75</v>
      </c>
      <c r="M189" s="13"/>
      <c r="N189" s="13"/>
      <c r="O189" s="13"/>
      <c r="P189" s="13"/>
      <c r="Q189" s="13"/>
      <c r="R189" s="13"/>
      <c r="S189" s="13"/>
      <c r="T189" s="13" t="s">
        <v>82</v>
      </c>
      <c r="U189" s="13" t="s">
        <v>83</v>
      </c>
      <c r="V189" s="13" t="s">
        <v>84</v>
      </c>
      <c r="W189" s="13" t="s">
        <v>84</v>
      </c>
      <c r="X189" s="13" t="s">
        <v>84</v>
      </c>
      <c r="Y189" s="13" t="s">
        <v>84</v>
      </c>
      <c r="Z189" s="13">
        <v>15</v>
      </c>
      <c r="AA189" s="13">
        <v>46</v>
      </c>
      <c r="AB189" s="13">
        <v>230</v>
      </c>
      <c r="AC189" s="13" t="s">
        <v>918</v>
      </c>
      <c r="AD189" s="13" t="s">
        <v>919</v>
      </c>
      <c r="AE189" s="13"/>
    </row>
    <row r="190" s="2" customFormat="1" ht="40" customHeight="1" spans="1:31">
      <c r="A190" s="13">
        <v>15</v>
      </c>
      <c r="B190" s="14" t="s">
        <v>920</v>
      </c>
      <c r="C190" s="14" t="s">
        <v>921</v>
      </c>
      <c r="D190" s="13" t="s">
        <v>309</v>
      </c>
      <c r="E190" s="13" t="s">
        <v>922</v>
      </c>
      <c r="F190" s="13" t="s">
        <v>79</v>
      </c>
      <c r="G190" s="13" t="s">
        <v>80</v>
      </c>
      <c r="H190" s="13" t="s">
        <v>311</v>
      </c>
      <c r="I190" s="13">
        <v>18091556281</v>
      </c>
      <c r="J190" s="16">
        <f t="shared" si="16"/>
        <v>55</v>
      </c>
      <c r="K190" s="13">
        <v>55</v>
      </c>
      <c r="L190" s="13">
        <v>55</v>
      </c>
      <c r="M190" s="13"/>
      <c r="N190" s="13"/>
      <c r="O190" s="13"/>
      <c r="P190" s="13"/>
      <c r="Q190" s="13"/>
      <c r="R190" s="13"/>
      <c r="S190" s="13"/>
      <c r="T190" s="67" t="s">
        <v>82</v>
      </c>
      <c r="U190" s="13" t="s">
        <v>83</v>
      </c>
      <c r="V190" s="13" t="s">
        <v>83</v>
      </c>
      <c r="W190" s="13" t="s">
        <v>84</v>
      </c>
      <c r="X190" s="13" t="s">
        <v>84</v>
      </c>
      <c r="Y190" s="13" t="s">
        <v>84</v>
      </c>
      <c r="Z190" s="13">
        <v>13</v>
      </c>
      <c r="AA190" s="13">
        <v>36</v>
      </c>
      <c r="AB190" s="13">
        <v>126</v>
      </c>
      <c r="AC190" s="13" t="s">
        <v>923</v>
      </c>
      <c r="AD190" s="13" t="s">
        <v>923</v>
      </c>
      <c r="AE190" s="13"/>
    </row>
    <row r="191" s="2" customFormat="1" ht="40" customHeight="1" spans="1:31">
      <c r="A191" s="13">
        <v>16</v>
      </c>
      <c r="B191" s="14" t="s">
        <v>924</v>
      </c>
      <c r="C191" s="14" t="s">
        <v>925</v>
      </c>
      <c r="D191" s="13" t="s">
        <v>316</v>
      </c>
      <c r="E191" s="13" t="s">
        <v>926</v>
      </c>
      <c r="F191" s="13" t="s">
        <v>79</v>
      </c>
      <c r="G191" s="13" t="s">
        <v>80</v>
      </c>
      <c r="H191" s="13" t="s">
        <v>318</v>
      </c>
      <c r="I191" s="20">
        <v>15909155518</v>
      </c>
      <c r="J191" s="16">
        <f t="shared" si="16"/>
        <v>110</v>
      </c>
      <c r="K191" s="13">
        <v>110</v>
      </c>
      <c r="L191" s="13"/>
      <c r="M191" s="13"/>
      <c r="N191" s="13"/>
      <c r="O191" s="13">
        <v>110</v>
      </c>
      <c r="P191" s="27"/>
      <c r="Q191" s="27"/>
      <c r="R191" s="27"/>
      <c r="S191" s="27"/>
      <c r="T191" s="13" t="s">
        <v>82</v>
      </c>
      <c r="U191" s="13" t="s">
        <v>83</v>
      </c>
      <c r="V191" s="20" t="s">
        <v>84</v>
      </c>
      <c r="W191" s="20" t="s">
        <v>84</v>
      </c>
      <c r="X191" s="20" t="s">
        <v>84</v>
      </c>
      <c r="Y191" s="20" t="s">
        <v>83</v>
      </c>
      <c r="Z191" s="20">
        <v>19</v>
      </c>
      <c r="AA191" s="20">
        <v>61</v>
      </c>
      <c r="AB191" s="13">
        <v>175</v>
      </c>
      <c r="AC191" s="13" t="s">
        <v>927</v>
      </c>
      <c r="AD191" s="13" t="s">
        <v>928</v>
      </c>
      <c r="AE191" s="13"/>
    </row>
    <row r="192" s="2" customFormat="1" ht="40" customHeight="1" spans="1:31">
      <c r="A192" s="13">
        <v>17</v>
      </c>
      <c r="B192" s="14" t="s">
        <v>929</v>
      </c>
      <c r="C192" s="14" t="s">
        <v>930</v>
      </c>
      <c r="D192" s="13" t="s">
        <v>324</v>
      </c>
      <c r="E192" s="13" t="s">
        <v>931</v>
      </c>
      <c r="F192" s="13" t="s">
        <v>79</v>
      </c>
      <c r="G192" s="13" t="s">
        <v>80</v>
      </c>
      <c r="H192" s="13" t="s">
        <v>672</v>
      </c>
      <c r="I192" s="17">
        <v>15291511111</v>
      </c>
      <c r="J192" s="16">
        <f t="shared" si="16"/>
        <v>220.7</v>
      </c>
      <c r="K192" s="30">
        <v>220.7</v>
      </c>
      <c r="L192" s="30"/>
      <c r="M192" s="30"/>
      <c r="N192" s="30"/>
      <c r="O192" s="30">
        <v>220.7</v>
      </c>
      <c r="P192" s="30"/>
      <c r="Q192" s="30"/>
      <c r="R192" s="30"/>
      <c r="S192" s="30"/>
      <c r="T192" s="13" t="s">
        <v>82</v>
      </c>
      <c r="U192" s="16" t="s">
        <v>83</v>
      </c>
      <c r="V192" s="13" t="s">
        <v>84</v>
      </c>
      <c r="W192" s="16" t="s">
        <v>84</v>
      </c>
      <c r="X192" s="16" t="s">
        <v>84</v>
      </c>
      <c r="Y192" s="16" t="s">
        <v>84</v>
      </c>
      <c r="Z192" s="27">
        <v>40</v>
      </c>
      <c r="AA192" s="20">
        <v>110</v>
      </c>
      <c r="AB192" s="20">
        <v>362</v>
      </c>
      <c r="AC192" s="16" t="s">
        <v>932</v>
      </c>
      <c r="AD192" s="16" t="s">
        <v>933</v>
      </c>
      <c r="AE192" s="13"/>
    </row>
    <row r="193" s="2" customFormat="1" ht="40" customHeight="1" spans="1:31">
      <c r="A193" s="13">
        <v>18</v>
      </c>
      <c r="B193" s="14" t="s">
        <v>934</v>
      </c>
      <c r="C193" s="14" t="s">
        <v>935</v>
      </c>
      <c r="D193" s="13" t="s">
        <v>324</v>
      </c>
      <c r="E193" s="13" t="s">
        <v>342</v>
      </c>
      <c r="F193" s="13" t="s">
        <v>79</v>
      </c>
      <c r="G193" s="13" t="s">
        <v>80</v>
      </c>
      <c r="H193" s="13" t="s">
        <v>672</v>
      </c>
      <c r="I193" s="17">
        <v>15291511111</v>
      </c>
      <c r="J193" s="16">
        <f t="shared" si="16"/>
        <v>110</v>
      </c>
      <c r="K193" s="30">
        <v>110</v>
      </c>
      <c r="L193" s="30">
        <v>110</v>
      </c>
      <c r="M193" s="30"/>
      <c r="N193" s="30"/>
      <c r="O193" s="30"/>
      <c r="P193" s="30"/>
      <c r="Q193" s="30"/>
      <c r="R193" s="30"/>
      <c r="S193" s="30"/>
      <c r="T193" s="13" t="s">
        <v>82</v>
      </c>
      <c r="U193" s="16" t="s">
        <v>83</v>
      </c>
      <c r="V193" s="13" t="s">
        <v>83</v>
      </c>
      <c r="W193" s="16" t="s">
        <v>84</v>
      </c>
      <c r="X193" s="16" t="s">
        <v>84</v>
      </c>
      <c r="Y193" s="16" t="s">
        <v>84</v>
      </c>
      <c r="Z193" s="20">
        <v>120</v>
      </c>
      <c r="AA193" s="20">
        <v>410</v>
      </c>
      <c r="AB193" s="20">
        <v>1210</v>
      </c>
      <c r="AC193" s="20" t="s">
        <v>936</v>
      </c>
      <c r="AD193" s="16" t="s">
        <v>933</v>
      </c>
      <c r="AE193" s="16"/>
    </row>
    <row r="194" s="2" customFormat="1" ht="40" customHeight="1" spans="1:31">
      <c r="A194" s="13">
        <v>19</v>
      </c>
      <c r="B194" s="14" t="s">
        <v>937</v>
      </c>
      <c r="C194" s="14" t="s">
        <v>938</v>
      </c>
      <c r="D194" s="13" t="s">
        <v>324</v>
      </c>
      <c r="E194" s="13" t="s">
        <v>325</v>
      </c>
      <c r="F194" s="13" t="s">
        <v>79</v>
      </c>
      <c r="G194" s="13" t="s">
        <v>80</v>
      </c>
      <c r="H194" s="13" t="s">
        <v>672</v>
      </c>
      <c r="I194" s="17">
        <v>15291511111</v>
      </c>
      <c r="J194" s="16">
        <f t="shared" si="16"/>
        <v>175</v>
      </c>
      <c r="K194" s="30">
        <v>175</v>
      </c>
      <c r="L194" s="30"/>
      <c r="M194" s="30"/>
      <c r="N194" s="30"/>
      <c r="O194" s="30">
        <v>175</v>
      </c>
      <c r="P194" s="30"/>
      <c r="Q194" s="30"/>
      <c r="R194" s="30"/>
      <c r="S194" s="30"/>
      <c r="T194" s="13" t="s">
        <v>82</v>
      </c>
      <c r="U194" s="16" t="s">
        <v>83</v>
      </c>
      <c r="V194" s="13" t="s">
        <v>84</v>
      </c>
      <c r="W194" s="16" t="s">
        <v>84</v>
      </c>
      <c r="X194" s="16" t="s">
        <v>84</v>
      </c>
      <c r="Y194" s="16" t="s">
        <v>84</v>
      </c>
      <c r="Z194" s="20">
        <v>25</v>
      </c>
      <c r="AA194" s="20">
        <v>59</v>
      </c>
      <c r="AB194" s="20">
        <v>260</v>
      </c>
      <c r="AC194" s="16" t="s">
        <v>327</v>
      </c>
      <c r="AD194" s="16" t="s">
        <v>673</v>
      </c>
      <c r="AE194" s="16"/>
    </row>
    <row r="195" s="2" customFormat="1" ht="40" customHeight="1" spans="1:31">
      <c r="A195" s="13">
        <v>20</v>
      </c>
      <c r="B195" s="14" t="s">
        <v>939</v>
      </c>
      <c r="C195" s="14" t="s">
        <v>940</v>
      </c>
      <c r="D195" s="13" t="s">
        <v>347</v>
      </c>
      <c r="E195" s="13" t="s">
        <v>348</v>
      </c>
      <c r="F195" s="13" t="s">
        <v>79</v>
      </c>
      <c r="G195" s="13" t="s">
        <v>80</v>
      </c>
      <c r="H195" s="13" t="s">
        <v>349</v>
      </c>
      <c r="I195" s="17">
        <v>15991196360</v>
      </c>
      <c r="J195" s="16">
        <f t="shared" si="16"/>
        <v>30</v>
      </c>
      <c r="K195" s="30">
        <v>30</v>
      </c>
      <c r="L195" s="30"/>
      <c r="M195" s="30">
        <v>30</v>
      </c>
      <c r="N195" s="30"/>
      <c r="O195" s="30"/>
      <c r="P195" s="30"/>
      <c r="Q195" s="30"/>
      <c r="R195" s="30"/>
      <c r="S195" s="30"/>
      <c r="T195" s="13" t="s">
        <v>82</v>
      </c>
      <c r="U195" s="16" t="s">
        <v>83</v>
      </c>
      <c r="V195" s="13" t="s">
        <v>83</v>
      </c>
      <c r="W195" s="16" t="s">
        <v>84</v>
      </c>
      <c r="X195" s="16" t="s">
        <v>84</v>
      </c>
      <c r="Y195" s="16" t="s">
        <v>84</v>
      </c>
      <c r="Z195" s="20">
        <v>447</v>
      </c>
      <c r="AA195" s="20">
        <v>1577</v>
      </c>
      <c r="AB195" s="20">
        <v>1577</v>
      </c>
      <c r="AC195" s="16" t="s">
        <v>243</v>
      </c>
      <c r="AD195" s="16" t="s">
        <v>941</v>
      </c>
      <c r="AE195" s="13"/>
    </row>
    <row r="196" s="2" customFormat="1" ht="40" customHeight="1" spans="1:31">
      <c r="A196" s="13">
        <v>21</v>
      </c>
      <c r="B196" s="14" t="s">
        <v>942</v>
      </c>
      <c r="C196" s="14" t="s">
        <v>943</v>
      </c>
      <c r="D196" s="13" t="s">
        <v>347</v>
      </c>
      <c r="E196" s="13" t="s">
        <v>944</v>
      </c>
      <c r="F196" s="13" t="s">
        <v>79</v>
      </c>
      <c r="G196" s="13" t="s">
        <v>80</v>
      </c>
      <c r="H196" s="13" t="s">
        <v>349</v>
      </c>
      <c r="I196" s="17">
        <v>15991196360</v>
      </c>
      <c r="J196" s="16">
        <f t="shared" si="16"/>
        <v>103</v>
      </c>
      <c r="K196" s="30">
        <v>103</v>
      </c>
      <c r="L196" s="30"/>
      <c r="M196" s="30"/>
      <c r="N196" s="30"/>
      <c r="O196" s="30">
        <v>103</v>
      </c>
      <c r="P196" s="30"/>
      <c r="Q196" s="30"/>
      <c r="R196" s="30"/>
      <c r="S196" s="30"/>
      <c r="T196" s="13" t="s">
        <v>82</v>
      </c>
      <c r="U196" s="16" t="s">
        <v>83</v>
      </c>
      <c r="V196" s="13" t="s">
        <v>83</v>
      </c>
      <c r="W196" s="16" t="s">
        <v>84</v>
      </c>
      <c r="X196" s="16" t="s">
        <v>84</v>
      </c>
      <c r="Y196" s="16" t="s">
        <v>84</v>
      </c>
      <c r="Z196" s="20">
        <v>470</v>
      </c>
      <c r="AA196" s="20">
        <v>1700</v>
      </c>
      <c r="AB196" s="20">
        <v>1700</v>
      </c>
      <c r="AC196" s="16" t="s">
        <v>355</v>
      </c>
      <c r="AD196" s="16" t="s">
        <v>945</v>
      </c>
      <c r="AE196" s="13"/>
    </row>
    <row r="197" s="2" customFormat="1" ht="40" customHeight="1" spans="1:31">
      <c r="A197" s="13">
        <v>22</v>
      </c>
      <c r="B197" s="14" t="s">
        <v>946</v>
      </c>
      <c r="C197" s="14" t="s">
        <v>947</v>
      </c>
      <c r="D197" s="13" t="s">
        <v>347</v>
      </c>
      <c r="E197" s="13" t="s">
        <v>676</v>
      </c>
      <c r="F197" s="13" t="s">
        <v>79</v>
      </c>
      <c r="G197" s="13" t="s">
        <v>80</v>
      </c>
      <c r="H197" s="13" t="s">
        <v>349</v>
      </c>
      <c r="I197" s="17">
        <v>15991196360</v>
      </c>
      <c r="J197" s="16">
        <f t="shared" si="16"/>
        <v>320</v>
      </c>
      <c r="K197" s="30">
        <v>320</v>
      </c>
      <c r="L197" s="30">
        <v>320</v>
      </c>
      <c r="M197" s="30"/>
      <c r="N197" s="30"/>
      <c r="O197" s="30"/>
      <c r="P197" s="30"/>
      <c r="Q197" s="30"/>
      <c r="R197" s="30"/>
      <c r="S197" s="30"/>
      <c r="T197" s="13" t="s">
        <v>82</v>
      </c>
      <c r="U197" s="16" t="s">
        <v>83</v>
      </c>
      <c r="V197" s="13" t="s">
        <v>84</v>
      </c>
      <c r="W197" s="16" t="s">
        <v>84</v>
      </c>
      <c r="X197" s="16" t="s">
        <v>84</v>
      </c>
      <c r="Y197" s="16" t="s">
        <v>84</v>
      </c>
      <c r="Z197" s="20">
        <v>79</v>
      </c>
      <c r="AA197" s="20">
        <v>230</v>
      </c>
      <c r="AB197" s="20">
        <v>1969</v>
      </c>
      <c r="AC197" s="16" t="s">
        <v>355</v>
      </c>
      <c r="AD197" s="16" t="s">
        <v>948</v>
      </c>
      <c r="AE197" s="16"/>
    </row>
    <row r="198" s="2" customFormat="1" ht="40" customHeight="1" spans="1:31">
      <c r="A198" s="13">
        <v>23</v>
      </c>
      <c r="B198" s="14" t="s">
        <v>949</v>
      </c>
      <c r="C198" s="14" t="s">
        <v>950</v>
      </c>
      <c r="D198" s="13" t="s">
        <v>347</v>
      </c>
      <c r="E198" s="13" t="s">
        <v>951</v>
      </c>
      <c r="F198" s="13" t="s">
        <v>79</v>
      </c>
      <c r="G198" s="13" t="s">
        <v>80</v>
      </c>
      <c r="H198" s="13" t="s">
        <v>349</v>
      </c>
      <c r="I198" s="17">
        <v>15991196360</v>
      </c>
      <c r="J198" s="16">
        <f t="shared" si="16"/>
        <v>80</v>
      </c>
      <c r="K198" s="30">
        <v>80</v>
      </c>
      <c r="L198" s="30"/>
      <c r="M198" s="30">
        <v>80</v>
      </c>
      <c r="N198" s="30"/>
      <c r="O198" s="30"/>
      <c r="P198" s="30"/>
      <c r="Q198" s="30"/>
      <c r="R198" s="30"/>
      <c r="S198" s="30"/>
      <c r="T198" s="13" t="s">
        <v>82</v>
      </c>
      <c r="U198" s="16" t="s">
        <v>83</v>
      </c>
      <c r="V198" s="13" t="s">
        <v>83</v>
      </c>
      <c r="W198" s="16" t="s">
        <v>84</v>
      </c>
      <c r="X198" s="16" t="s">
        <v>84</v>
      </c>
      <c r="Y198" s="16" t="s">
        <v>84</v>
      </c>
      <c r="Z198" s="20">
        <v>32</v>
      </c>
      <c r="AA198" s="20">
        <v>97</v>
      </c>
      <c r="AB198" s="20">
        <v>620</v>
      </c>
      <c r="AC198" s="16" t="s">
        <v>355</v>
      </c>
      <c r="AD198" s="16" t="s">
        <v>952</v>
      </c>
      <c r="AE198" s="13"/>
    </row>
    <row r="199" s="2" customFormat="1" ht="40" customHeight="1" spans="1:31">
      <c r="A199" s="13">
        <v>24</v>
      </c>
      <c r="B199" s="14" t="s">
        <v>953</v>
      </c>
      <c r="C199" s="14" t="s">
        <v>954</v>
      </c>
      <c r="D199" s="13" t="s">
        <v>347</v>
      </c>
      <c r="E199" s="13" t="s">
        <v>955</v>
      </c>
      <c r="F199" s="13" t="s">
        <v>79</v>
      </c>
      <c r="G199" s="13" t="s">
        <v>80</v>
      </c>
      <c r="H199" s="13" t="s">
        <v>349</v>
      </c>
      <c r="I199" s="13">
        <v>15991196360</v>
      </c>
      <c r="J199" s="16">
        <f t="shared" si="16"/>
        <v>30</v>
      </c>
      <c r="K199" s="13">
        <v>30</v>
      </c>
      <c r="L199" s="13"/>
      <c r="M199" s="13">
        <v>30</v>
      </c>
      <c r="N199" s="13"/>
      <c r="O199" s="13"/>
      <c r="P199" s="27"/>
      <c r="Q199" s="27"/>
      <c r="R199" s="27"/>
      <c r="S199" s="27"/>
      <c r="T199" s="13" t="s">
        <v>82</v>
      </c>
      <c r="U199" s="13" t="s">
        <v>83</v>
      </c>
      <c r="V199" s="20" t="s">
        <v>83</v>
      </c>
      <c r="W199" s="20" t="s">
        <v>84</v>
      </c>
      <c r="X199" s="20" t="s">
        <v>84</v>
      </c>
      <c r="Y199" s="20" t="s">
        <v>84</v>
      </c>
      <c r="Z199" s="20">
        <v>32</v>
      </c>
      <c r="AA199" s="20">
        <v>97</v>
      </c>
      <c r="AB199" s="13">
        <v>620</v>
      </c>
      <c r="AC199" s="13" t="s">
        <v>355</v>
      </c>
      <c r="AD199" s="13" t="s">
        <v>952</v>
      </c>
      <c r="AE199" s="13"/>
    </row>
    <row r="200" s="2" customFormat="1" ht="40" customHeight="1" spans="1:31">
      <c r="A200" s="13">
        <v>25</v>
      </c>
      <c r="B200" s="15" t="s">
        <v>956</v>
      </c>
      <c r="C200" s="15" t="s">
        <v>957</v>
      </c>
      <c r="D200" s="16" t="s">
        <v>359</v>
      </c>
      <c r="E200" s="16" t="s">
        <v>958</v>
      </c>
      <c r="F200" s="13" t="s">
        <v>79</v>
      </c>
      <c r="G200" s="13" t="s">
        <v>80</v>
      </c>
      <c r="H200" s="16" t="s">
        <v>361</v>
      </c>
      <c r="I200" s="16">
        <v>13909154432</v>
      </c>
      <c r="J200" s="16">
        <f t="shared" si="16"/>
        <v>37</v>
      </c>
      <c r="K200" s="16">
        <v>37</v>
      </c>
      <c r="L200" s="16">
        <v>37</v>
      </c>
      <c r="M200" s="16"/>
      <c r="N200" s="16"/>
      <c r="O200" s="16"/>
      <c r="P200" s="16"/>
      <c r="Q200" s="16"/>
      <c r="R200" s="16"/>
      <c r="S200" s="16"/>
      <c r="T200" s="13" t="s">
        <v>82</v>
      </c>
      <c r="U200" s="16" t="s">
        <v>83</v>
      </c>
      <c r="V200" s="16" t="s">
        <v>83</v>
      </c>
      <c r="W200" s="16" t="s">
        <v>84</v>
      </c>
      <c r="X200" s="16" t="s">
        <v>84</v>
      </c>
      <c r="Y200" s="16" t="s">
        <v>84</v>
      </c>
      <c r="Z200" s="16">
        <v>18</v>
      </c>
      <c r="AA200" s="16">
        <v>68</v>
      </c>
      <c r="AB200" s="16">
        <v>68</v>
      </c>
      <c r="AC200" s="16" t="s">
        <v>362</v>
      </c>
      <c r="AD200" s="16" t="s">
        <v>959</v>
      </c>
      <c r="AE200" s="16"/>
    </row>
    <row r="201" s="2" customFormat="1" ht="40" customHeight="1" spans="1:31">
      <c r="A201" s="13">
        <v>26</v>
      </c>
      <c r="B201" s="15" t="s">
        <v>960</v>
      </c>
      <c r="C201" s="15" t="s">
        <v>961</v>
      </c>
      <c r="D201" s="16" t="s">
        <v>359</v>
      </c>
      <c r="E201" s="16" t="s">
        <v>962</v>
      </c>
      <c r="F201" s="13" t="s">
        <v>79</v>
      </c>
      <c r="G201" s="13" t="s">
        <v>80</v>
      </c>
      <c r="H201" s="16" t="s">
        <v>361</v>
      </c>
      <c r="I201" s="16">
        <v>13909154432</v>
      </c>
      <c r="J201" s="16">
        <f t="shared" si="16"/>
        <v>95</v>
      </c>
      <c r="K201" s="16">
        <v>95</v>
      </c>
      <c r="L201" s="16"/>
      <c r="M201" s="16">
        <v>95</v>
      </c>
      <c r="N201" s="16"/>
      <c r="O201" s="16"/>
      <c r="P201" s="16"/>
      <c r="Q201" s="16"/>
      <c r="R201" s="16"/>
      <c r="S201" s="16"/>
      <c r="T201" s="13" t="s">
        <v>82</v>
      </c>
      <c r="U201" s="16" t="s">
        <v>83</v>
      </c>
      <c r="V201" s="16" t="s">
        <v>84</v>
      </c>
      <c r="W201" s="16" t="s">
        <v>84</v>
      </c>
      <c r="X201" s="16" t="s">
        <v>84</v>
      </c>
      <c r="Y201" s="16" t="s">
        <v>84</v>
      </c>
      <c r="Z201" s="16">
        <v>35</v>
      </c>
      <c r="AA201" s="16">
        <v>123</v>
      </c>
      <c r="AB201" s="16">
        <v>180</v>
      </c>
      <c r="AC201" s="16" t="s">
        <v>362</v>
      </c>
      <c r="AD201" s="16" t="s">
        <v>963</v>
      </c>
      <c r="AE201" s="13"/>
    </row>
    <row r="202" s="2" customFormat="1" ht="81" customHeight="1" spans="1:31">
      <c r="A202" s="13">
        <v>27</v>
      </c>
      <c r="B202" s="15" t="s">
        <v>964</v>
      </c>
      <c r="C202" s="15" t="s">
        <v>965</v>
      </c>
      <c r="D202" s="16" t="s">
        <v>359</v>
      </c>
      <c r="E202" s="16" t="s">
        <v>966</v>
      </c>
      <c r="F202" s="13" t="s">
        <v>79</v>
      </c>
      <c r="G202" s="13" t="s">
        <v>80</v>
      </c>
      <c r="H202" s="16" t="s">
        <v>361</v>
      </c>
      <c r="I202" s="16">
        <v>13909154432</v>
      </c>
      <c r="J202" s="16">
        <f t="shared" si="16"/>
        <v>60</v>
      </c>
      <c r="K202" s="16">
        <v>60</v>
      </c>
      <c r="L202" s="16"/>
      <c r="M202" s="16">
        <v>60</v>
      </c>
      <c r="N202" s="16"/>
      <c r="O202" s="16"/>
      <c r="P202" s="16"/>
      <c r="Q202" s="16"/>
      <c r="R202" s="16"/>
      <c r="S202" s="16"/>
      <c r="T202" s="16" t="s">
        <v>82</v>
      </c>
      <c r="U202" s="16" t="s">
        <v>83</v>
      </c>
      <c r="V202" s="16" t="s">
        <v>83</v>
      </c>
      <c r="W202" s="16" t="s">
        <v>84</v>
      </c>
      <c r="X202" s="16" t="s">
        <v>84</v>
      </c>
      <c r="Y202" s="16" t="s">
        <v>84</v>
      </c>
      <c r="Z202" s="16">
        <v>8</v>
      </c>
      <c r="AA202" s="16">
        <v>27</v>
      </c>
      <c r="AB202" s="16">
        <v>32</v>
      </c>
      <c r="AC202" s="16" t="s">
        <v>362</v>
      </c>
      <c r="AD202" s="16" t="s">
        <v>967</v>
      </c>
      <c r="AE202" s="16"/>
    </row>
    <row r="203" s="2" customFormat="1" ht="81" customHeight="1" spans="1:31">
      <c r="A203" s="13">
        <v>28</v>
      </c>
      <c r="B203" s="43" t="s">
        <v>968</v>
      </c>
      <c r="C203" s="15" t="s">
        <v>969</v>
      </c>
      <c r="D203" s="16" t="s">
        <v>359</v>
      </c>
      <c r="E203" s="16" t="s">
        <v>966</v>
      </c>
      <c r="F203" s="13" t="s">
        <v>79</v>
      </c>
      <c r="G203" s="13" t="s">
        <v>80</v>
      </c>
      <c r="H203" s="16" t="s">
        <v>361</v>
      </c>
      <c r="I203" s="16">
        <v>13909154432</v>
      </c>
      <c r="J203" s="16">
        <f t="shared" si="16"/>
        <v>200</v>
      </c>
      <c r="K203" s="16">
        <v>200</v>
      </c>
      <c r="L203" s="16"/>
      <c r="M203" s="16"/>
      <c r="N203" s="16"/>
      <c r="O203" s="16">
        <v>200</v>
      </c>
      <c r="P203" s="16"/>
      <c r="Q203" s="16"/>
      <c r="R203" s="16"/>
      <c r="S203" s="16"/>
      <c r="T203" s="16" t="s">
        <v>82</v>
      </c>
      <c r="U203" s="16" t="s">
        <v>83</v>
      </c>
      <c r="V203" s="16" t="s">
        <v>83</v>
      </c>
      <c r="W203" s="16" t="s">
        <v>84</v>
      </c>
      <c r="X203" s="16" t="s">
        <v>84</v>
      </c>
      <c r="Y203" s="16" t="s">
        <v>84</v>
      </c>
      <c r="Z203" s="16">
        <v>148</v>
      </c>
      <c r="AA203" s="16">
        <v>285</v>
      </c>
      <c r="AB203" s="16">
        <v>2000</v>
      </c>
      <c r="AC203" s="16" t="s">
        <v>362</v>
      </c>
      <c r="AD203" s="16" t="s">
        <v>970</v>
      </c>
      <c r="AE203" s="13"/>
    </row>
    <row r="204" s="2" customFormat="1" ht="81" customHeight="1" spans="1:31">
      <c r="A204" s="13">
        <v>29</v>
      </c>
      <c r="B204" s="14" t="s">
        <v>971</v>
      </c>
      <c r="C204" s="14" t="s">
        <v>972</v>
      </c>
      <c r="D204" s="13" t="s">
        <v>389</v>
      </c>
      <c r="E204" s="13" t="s">
        <v>973</v>
      </c>
      <c r="F204" s="13" t="s">
        <v>79</v>
      </c>
      <c r="G204" s="13" t="s">
        <v>80</v>
      </c>
      <c r="H204" s="13" t="s">
        <v>695</v>
      </c>
      <c r="I204" s="13">
        <v>13992569711</v>
      </c>
      <c r="J204" s="16">
        <f t="shared" si="16"/>
        <v>90</v>
      </c>
      <c r="K204" s="13">
        <v>90</v>
      </c>
      <c r="L204" s="13">
        <v>90</v>
      </c>
      <c r="M204" s="13"/>
      <c r="N204" s="13"/>
      <c r="O204" s="13"/>
      <c r="P204" s="13"/>
      <c r="Q204" s="13"/>
      <c r="R204" s="13"/>
      <c r="S204" s="13"/>
      <c r="T204" s="13" t="s">
        <v>82</v>
      </c>
      <c r="U204" s="13" t="s">
        <v>83</v>
      </c>
      <c r="V204" s="13" t="s">
        <v>84</v>
      </c>
      <c r="W204" s="13" t="s">
        <v>84</v>
      </c>
      <c r="X204" s="13" t="s">
        <v>84</v>
      </c>
      <c r="Y204" s="13" t="s">
        <v>84</v>
      </c>
      <c r="Z204" s="13">
        <v>23</v>
      </c>
      <c r="AA204" s="13">
        <v>81</v>
      </c>
      <c r="AB204" s="13">
        <v>1021</v>
      </c>
      <c r="AC204" s="13" t="s">
        <v>974</v>
      </c>
      <c r="AD204" s="13" t="s">
        <v>975</v>
      </c>
      <c r="AE204" s="13"/>
    </row>
    <row r="205" s="2" customFormat="1" ht="81" customHeight="1" spans="1:31">
      <c r="A205" s="13">
        <v>30</v>
      </c>
      <c r="B205" s="14" t="s">
        <v>976</v>
      </c>
      <c r="C205" s="14" t="s">
        <v>977</v>
      </c>
      <c r="D205" s="13" t="s">
        <v>389</v>
      </c>
      <c r="E205" s="13" t="s">
        <v>412</v>
      </c>
      <c r="F205" s="13" t="s">
        <v>79</v>
      </c>
      <c r="G205" s="13" t="s">
        <v>80</v>
      </c>
      <c r="H205" s="13" t="s">
        <v>695</v>
      </c>
      <c r="I205" s="13">
        <v>13992569711</v>
      </c>
      <c r="J205" s="16">
        <f t="shared" si="16"/>
        <v>130</v>
      </c>
      <c r="K205" s="13">
        <v>130</v>
      </c>
      <c r="L205" s="13">
        <v>130</v>
      </c>
      <c r="M205" s="13"/>
      <c r="N205" s="13"/>
      <c r="O205" s="13"/>
      <c r="P205" s="13"/>
      <c r="Q205" s="13"/>
      <c r="R205" s="13"/>
      <c r="S205" s="13"/>
      <c r="T205" s="13" t="s">
        <v>82</v>
      </c>
      <c r="U205" s="13" t="s">
        <v>83</v>
      </c>
      <c r="V205" s="13" t="s">
        <v>84</v>
      </c>
      <c r="W205" s="13" t="s">
        <v>84</v>
      </c>
      <c r="X205" s="13" t="s">
        <v>84</v>
      </c>
      <c r="Y205" s="13" t="s">
        <v>84</v>
      </c>
      <c r="Z205" s="13">
        <v>129</v>
      </c>
      <c r="AA205" s="13">
        <v>476</v>
      </c>
      <c r="AB205" s="13">
        <v>1376</v>
      </c>
      <c r="AC205" s="13" t="s">
        <v>978</v>
      </c>
      <c r="AD205" s="13" t="s">
        <v>979</v>
      </c>
      <c r="AE205" s="16"/>
    </row>
    <row r="206" s="2" customFormat="1" ht="40" customHeight="1" spans="1:31">
      <c r="A206" s="13">
        <v>31</v>
      </c>
      <c r="B206" s="43" t="s">
        <v>980</v>
      </c>
      <c r="C206" s="15" t="s">
        <v>981</v>
      </c>
      <c r="D206" s="16" t="s">
        <v>421</v>
      </c>
      <c r="E206" s="16" t="s">
        <v>982</v>
      </c>
      <c r="F206" s="13" t="s">
        <v>79</v>
      </c>
      <c r="G206" s="16" t="s">
        <v>80</v>
      </c>
      <c r="H206" s="16" t="s">
        <v>423</v>
      </c>
      <c r="I206" s="16">
        <v>13891557790</v>
      </c>
      <c r="J206" s="16">
        <f t="shared" si="16"/>
        <v>115</v>
      </c>
      <c r="K206" s="16">
        <v>115</v>
      </c>
      <c r="L206" s="16"/>
      <c r="M206" s="16"/>
      <c r="N206" s="16"/>
      <c r="O206" s="16">
        <v>115</v>
      </c>
      <c r="P206" s="16"/>
      <c r="Q206" s="16"/>
      <c r="R206" s="16"/>
      <c r="S206" s="16"/>
      <c r="T206" s="16" t="s">
        <v>82</v>
      </c>
      <c r="U206" s="16" t="s">
        <v>83</v>
      </c>
      <c r="V206" s="16" t="s">
        <v>84</v>
      </c>
      <c r="W206" s="16" t="s">
        <v>84</v>
      </c>
      <c r="X206" s="16" t="s">
        <v>84</v>
      </c>
      <c r="Y206" s="16" t="s">
        <v>84</v>
      </c>
      <c r="Z206" s="16">
        <v>7</v>
      </c>
      <c r="AA206" s="16">
        <v>23</v>
      </c>
      <c r="AB206" s="16">
        <v>204</v>
      </c>
      <c r="AC206" s="16" t="s">
        <v>424</v>
      </c>
      <c r="AD206" s="16" t="s">
        <v>983</v>
      </c>
      <c r="AE206" s="13"/>
    </row>
    <row r="207" s="2" customFormat="1" ht="40" customHeight="1" spans="1:31">
      <c r="A207" s="13">
        <v>32</v>
      </c>
      <c r="B207" s="43" t="s">
        <v>984</v>
      </c>
      <c r="C207" s="15" t="s">
        <v>985</v>
      </c>
      <c r="D207" s="16" t="s">
        <v>421</v>
      </c>
      <c r="E207" s="16" t="s">
        <v>986</v>
      </c>
      <c r="F207" s="13" t="s">
        <v>79</v>
      </c>
      <c r="G207" s="16" t="s">
        <v>80</v>
      </c>
      <c r="H207" s="16" t="s">
        <v>423</v>
      </c>
      <c r="I207" s="16">
        <v>13891557790</v>
      </c>
      <c r="J207" s="16">
        <f t="shared" si="16"/>
        <v>118</v>
      </c>
      <c r="K207" s="16">
        <v>118</v>
      </c>
      <c r="L207" s="16">
        <v>118</v>
      </c>
      <c r="M207" s="16"/>
      <c r="N207" s="16"/>
      <c r="O207" s="16"/>
      <c r="P207" s="16"/>
      <c r="Q207" s="16"/>
      <c r="R207" s="16"/>
      <c r="S207" s="16"/>
      <c r="T207" s="16" t="s">
        <v>82</v>
      </c>
      <c r="U207" s="16" t="s">
        <v>83</v>
      </c>
      <c r="V207" s="16" t="s">
        <v>83</v>
      </c>
      <c r="W207" s="16" t="s">
        <v>84</v>
      </c>
      <c r="X207" s="16" t="s">
        <v>84</v>
      </c>
      <c r="Y207" s="16" t="s">
        <v>84</v>
      </c>
      <c r="Z207" s="16">
        <v>45</v>
      </c>
      <c r="AA207" s="16">
        <v>135</v>
      </c>
      <c r="AB207" s="16">
        <v>328</v>
      </c>
      <c r="AC207" s="16" t="s">
        <v>424</v>
      </c>
      <c r="AD207" s="16" t="s">
        <v>987</v>
      </c>
      <c r="AE207" s="16"/>
    </row>
    <row r="208" s="2" customFormat="1" ht="68" customHeight="1" spans="1:31">
      <c r="A208" s="13">
        <v>33</v>
      </c>
      <c r="B208" s="14" t="s">
        <v>988</v>
      </c>
      <c r="C208" s="14" t="s">
        <v>989</v>
      </c>
      <c r="D208" s="13" t="s">
        <v>437</v>
      </c>
      <c r="E208" s="16" t="s">
        <v>438</v>
      </c>
      <c r="F208" s="13" t="s">
        <v>79</v>
      </c>
      <c r="G208" s="16" t="s">
        <v>80</v>
      </c>
      <c r="H208" s="20" t="s">
        <v>439</v>
      </c>
      <c r="I208" s="28">
        <v>15991159955</v>
      </c>
      <c r="J208" s="16">
        <f t="shared" si="16"/>
        <v>110</v>
      </c>
      <c r="K208" s="16">
        <v>110</v>
      </c>
      <c r="L208" s="16">
        <v>110</v>
      </c>
      <c r="M208" s="16"/>
      <c r="N208" s="16"/>
      <c r="O208" s="16"/>
      <c r="P208" s="16"/>
      <c r="Q208" s="16"/>
      <c r="R208" s="16"/>
      <c r="S208" s="16"/>
      <c r="T208" s="16" t="s">
        <v>82</v>
      </c>
      <c r="U208" s="16" t="s">
        <v>83</v>
      </c>
      <c r="V208" s="16" t="s">
        <v>83</v>
      </c>
      <c r="W208" s="16" t="s">
        <v>84</v>
      </c>
      <c r="X208" s="16" t="s">
        <v>84</v>
      </c>
      <c r="Y208" s="16" t="s">
        <v>84</v>
      </c>
      <c r="Z208" s="16">
        <v>150</v>
      </c>
      <c r="AA208" s="16">
        <v>528</v>
      </c>
      <c r="AB208" s="16">
        <v>528</v>
      </c>
      <c r="AC208" s="16" t="s">
        <v>362</v>
      </c>
      <c r="AD208" s="45" t="s">
        <v>990</v>
      </c>
      <c r="AE208" s="13"/>
    </row>
    <row r="209" s="2" customFormat="1" ht="64" customHeight="1" spans="1:31">
      <c r="A209" s="13">
        <v>34</v>
      </c>
      <c r="B209" s="60" t="s">
        <v>991</v>
      </c>
      <c r="C209" s="14" t="s">
        <v>992</v>
      </c>
      <c r="D209" s="13" t="s">
        <v>437</v>
      </c>
      <c r="E209" s="13" t="s">
        <v>993</v>
      </c>
      <c r="F209" s="13" t="s">
        <v>79</v>
      </c>
      <c r="G209" s="16" t="s">
        <v>80</v>
      </c>
      <c r="H209" s="20" t="s">
        <v>439</v>
      </c>
      <c r="I209" s="28">
        <v>15991159955</v>
      </c>
      <c r="J209" s="16">
        <f t="shared" si="16"/>
        <v>80</v>
      </c>
      <c r="K209" s="16">
        <v>80</v>
      </c>
      <c r="L209" s="16"/>
      <c r="M209" s="16"/>
      <c r="N209" s="16">
        <v>80</v>
      </c>
      <c r="O209" s="16"/>
      <c r="P209" s="16"/>
      <c r="Q209" s="16"/>
      <c r="R209" s="16"/>
      <c r="S209" s="16"/>
      <c r="T209" s="16" t="s">
        <v>82</v>
      </c>
      <c r="U209" s="16" t="s">
        <v>83</v>
      </c>
      <c r="V209" s="16" t="s">
        <v>83</v>
      </c>
      <c r="W209" s="16" t="s">
        <v>84</v>
      </c>
      <c r="X209" s="16" t="s">
        <v>84</v>
      </c>
      <c r="Y209" s="16" t="s">
        <v>84</v>
      </c>
      <c r="Z209" s="16">
        <v>23</v>
      </c>
      <c r="AA209" s="16">
        <v>72</v>
      </c>
      <c r="AB209" s="16">
        <v>116</v>
      </c>
      <c r="AC209" s="16" t="s">
        <v>362</v>
      </c>
      <c r="AD209" s="17" t="s">
        <v>994</v>
      </c>
      <c r="AE209" s="13"/>
    </row>
    <row r="210" s="2" customFormat="1" ht="40" customHeight="1" spans="1:31">
      <c r="A210" s="13">
        <v>35</v>
      </c>
      <c r="B210" s="14" t="s">
        <v>995</v>
      </c>
      <c r="C210" s="14" t="s">
        <v>996</v>
      </c>
      <c r="D210" s="16" t="s">
        <v>452</v>
      </c>
      <c r="E210" s="84" t="s">
        <v>997</v>
      </c>
      <c r="F210" s="13" t="s">
        <v>79</v>
      </c>
      <c r="G210" s="16" t="s">
        <v>80</v>
      </c>
      <c r="H210" s="16" t="s">
        <v>454</v>
      </c>
      <c r="I210" s="13">
        <v>15591596850</v>
      </c>
      <c r="J210" s="16">
        <f t="shared" si="16"/>
        <v>103</v>
      </c>
      <c r="K210" s="13">
        <v>103</v>
      </c>
      <c r="L210" s="13"/>
      <c r="M210" s="13"/>
      <c r="N210" s="13"/>
      <c r="O210" s="13">
        <v>103</v>
      </c>
      <c r="P210" s="27"/>
      <c r="Q210" s="27"/>
      <c r="R210" s="27"/>
      <c r="S210" s="27"/>
      <c r="T210" s="13" t="s">
        <v>82</v>
      </c>
      <c r="U210" s="13" t="s">
        <v>83</v>
      </c>
      <c r="V210" s="20" t="s">
        <v>84</v>
      </c>
      <c r="W210" s="20" t="s">
        <v>84</v>
      </c>
      <c r="X210" s="20" t="s">
        <v>84</v>
      </c>
      <c r="Y210" s="20" t="s">
        <v>84</v>
      </c>
      <c r="Z210" s="20">
        <v>15</v>
      </c>
      <c r="AA210" s="20">
        <v>49</v>
      </c>
      <c r="AB210" s="13">
        <v>352</v>
      </c>
      <c r="AC210" s="16" t="s">
        <v>460</v>
      </c>
      <c r="AD210" s="13" t="s">
        <v>998</v>
      </c>
      <c r="AE210" s="13"/>
    </row>
    <row r="211" s="2" customFormat="1" ht="40" customHeight="1" spans="1:31">
      <c r="A211" s="13">
        <v>36</v>
      </c>
      <c r="B211" s="14" t="s">
        <v>999</v>
      </c>
      <c r="C211" s="14" t="s">
        <v>1000</v>
      </c>
      <c r="D211" s="16" t="s">
        <v>452</v>
      </c>
      <c r="E211" s="84" t="s">
        <v>473</v>
      </c>
      <c r="F211" s="13" t="s">
        <v>79</v>
      </c>
      <c r="G211" s="16" t="s">
        <v>80</v>
      </c>
      <c r="H211" s="16" t="s">
        <v>454</v>
      </c>
      <c r="I211" s="13">
        <v>15591596850</v>
      </c>
      <c r="J211" s="16">
        <f t="shared" si="16"/>
        <v>40</v>
      </c>
      <c r="K211" s="13">
        <v>40</v>
      </c>
      <c r="L211" s="13">
        <v>40</v>
      </c>
      <c r="M211" s="13"/>
      <c r="N211" s="13"/>
      <c r="O211" s="13"/>
      <c r="P211" s="27"/>
      <c r="Q211" s="27"/>
      <c r="R211" s="27"/>
      <c r="S211" s="27"/>
      <c r="T211" s="13" t="s">
        <v>82</v>
      </c>
      <c r="U211" s="13" t="s">
        <v>83</v>
      </c>
      <c r="V211" s="20" t="s">
        <v>84</v>
      </c>
      <c r="W211" s="20" t="s">
        <v>84</v>
      </c>
      <c r="X211" s="20" t="s">
        <v>84</v>
      </c>
      <c r="Y211" s="20" t="s">
        <v>84</v>
      </c>
      <c r="Z211" s="20">
        <v>40</v>
      </c>
      <c r="AA211" s="20">
        <v>160</v>
      </c>
      <c r="AB211" s="13">
        <v>1181</v>
      </c>
      <c r="AC211" s="16" t="s">
        <v>460</v>
      </c>
      <c r="AD211" s="13" t="s">
        <v>1001</v>
      </c>
      <c r="AE211" s="13"/>
    </row>
    <row r="212" s="2" customFormat="1" ht="40" customHeight="1" spans="1:31">
      <c r="A212" s="13">
        <v>37</v>
      </c>
      <c r="B212" s="18" t="s">
        <v>1002</v>
      </c>
      <c r="C212" s="14" t="s">
        <v>1003</v>
      </c>
      <c r="D212" s="13" t="s">
        <v>452</v>
      </c>
      <c r="E212" s="13" t="s">
        <v>453</v>
      </c>
      <c r="F212" s="13" t="s">
        <v>79</v>
      </c>
      <c r="G212" s="13" t="s">
        <v>80</v>
      </c>
      <c r="H212" s="13" t="s">
        <v>454</v>
      </c>
      <c r="I212" s="13">
        <v>15591596850</v>
      </c>
      <c r="J212" s="16">
        <f t="shared" si="16"/>
        <v>90</v>
      </c>
      <c r="K212" s="13">
        <v>90</v>
      </c>
      <c r="L212" s="13"/>
      <c r="M212" s="13"/>
      <c r="N212" s="13">
        <v>90</v>
      </c>
      <c r="O212" s="13"/>
      <c r="P212" s="13"/>
      <c r="Q212" s="13"/>
      <c r="R212" s="13"/>
      <c r="S212" s="13"/>
      <c r="T212" s="26" t="s">
        <v>82</v>
      </c>
      <c r="U212" s="16" t="s">
        <v>83</v>
      </c>
      <c r="V212" s="16" t="s">
        <v>83</v>
      </c>
      <c r="W212" s="16" t="s">
        <v>84</v>
      </c>
      <c r="X212" s="16" t="s">
        <v>84</v>
      </c>
      <c r="Y212" s="16" t="s">
        <v>84</v>
      </c>
      <c r="Z212" s="13">
        <v>52</v>
      </c>
      <c r="AA212" s="13">
        <v>161</v>
      </c>
      <c r="AB212" s="13">
        <v>763</v>
      </c>
      <c r="AC212" s="13" t="s">
        <v>460</v>
      </c>
      <c r="AD212" s="13" t="s">
        <v>1004</v>
      </c>
      <c r="AE212" s="13"/>
    </row>
    <row r="213" s="2" customFormat="1" ht="40" customHeight="1" spans="1:31">
      <c r="A213" s="13">
        <v>38</v>
      </c>
      <c r="B213" s="18" t="s">
        <v>1005</v>
      </c>
      <c r="C213" s="14" t="s">
        <v>1006</v>
      </c>
      <c r="D213" s="13" t="s">
        <v>574</v>
      </c>
      <c r="E213" s="13" t="s">
        <v>574</v>
      </c>
      <c r="F213" s="13" t="s">
        <v>79</v>
      </c>
      <c r="G213" s="13" t="s">
        <v>80</v>
      </c>
      <c r="H213" s="13" t="s">
        <v>488</v>
      </c>
      <c r="I213" s="13">
        <v>13709157002</v>
      </c>
      <c r="J213" s="16">
        <f t="shared" si="16"/>
        <v>100</v>
      </c>
      <c r="K213" s="13">
        <v>100</v>
      </c>
      <c r="L213" s="13">
        <v>100</v>
      </c>
      <c r="M213" s="13"/>
      <c r="N213" s="13"/>
      <c r="O213" s="13">
        <v>100</v>
      </c>
      <c r="P213" s="13"/>
      <c r="Q213" s="13"/>
      <c r="R213" s="13"/>
      <c r="S213" s="13"/>
      <c r="T213" s="26" t="s">
        <v>82</v>
      </c>
      <c r="U213" s="16" t="s">
        <v>83</v>
      </c>
      <c r="V213" s="16" t="s">
        <v>84</v>
      </c>
      <c r="W213" s="16" t="s">
        <v>84</v>
      </c>
      <c r="X213" s="16" t="s">
        <v>84</v>
      </c>
      <c r="Y213" s="16" t="s">
        <v>84</v>
      </c>
      <c r="Z213" s="13">
        <v>50</v>
      </c>
      <c r="AA213" s="13">
        <v>150</v>
      </c>
      <c r="AB213" s="13">
        <v>595</v>
      </c>
      <c r="AC213" s="13" t="s">
        <v>1007</v>
      </c>
      <c r="AD213" s="13" t="s">
        <v>1008</v>
      </c>
      <c r="AE213" s="13"/>
    </row>
    <row r="214" s="2" customFormat="1" ht="40" customHeight="1" spans="1:31">
      <c r="A214" s="13">
        <v>39</v>
      </c>
      <c r="B214" s="18" t="s">
        <v>1009</v>
      </c>
      <c r="C214" s="14" t="s">
        <v>1010</v>
      </c>
      <c r="D214" s="13" t="s">
        <v>493</v>
      </c>
      <c r="E214" s="13" t="s">
        <v>116</v>
      </c>
      <c r="F214" s="13" t="s">
        <v>79</v>
      </c>
      <c r="G214" s="13" t="s">
        <v>80</v>
      </c>
      <c r="H214" s="13" t="s">
        <v>1011</v>
      </c>
      <c r="I214" s="13">
        <v>18909159128</v>
      </c>
      <c r="J214" s="16">
        <f t="shared" si="16"/>
        <v>20</v>
      </c>
      <c r="K214" s="13">
        <v>20</v>
      </c>
      <c r="L214" s="13">
        <v>20</v>
      </c>
      <c r="M214" s="13"/>
      <c r="N214" s="13"/>
      <c r="O214" s="13"/>
      <c r="P214" s="13"/>
      <c r="Q214" s="13"/>
      <c r="R214" s="13"/>
      <c r="S214" s="13"/>
      <c r="T214" s="26" t="s">
        <v>82</v>
      </c>
      <c r="U214" s="16" t="s">
        <v>83</v>
      </c>
      <c r="V214" s="16" t="s">
        <v>83</v>
      </c>
      <c r="W214" s="16" t="s">
        <v>84</v>
      </c>
      <c r="X214" s="16" t="s">
        <v>84</v>
      </c>
      <c r="Y214" s="16" t="s">
        <v>84</v>
      </c>
      <c r="Z214" s="13">
        <v>157</v>
      </c>
      <c r="AA214" s="13">
        <v>416</v>
      </c>
      <c r="AB214" s="13">
        <v>1515</v>
      </c>
      <c r="AC214" s="13" t="s">
        <v>497</v>
      </c>
      <c r="AD214" s="13" t="s">
        <v>1012</v>
      </c>
      <c r="AE214" s="13"/>
    </row>
    <row r="215" s="2" customFormat="1" ht="40" customHeight="1" spans="1:31">
      <c r="A215" s="13">
        <v>40</v>
      </c>
      <c r="B215" s="85" t="s">
        <v>1013</v>
      </c>
      <c r="C215" s="85" t="s">
        <v>1014</v>
      </c>
      <c r="D215" s="26" t="s">
        <v>714</v>
      </c>
      <c r="E215" s="26" t="s">
        <v>1015</v>
      </c>
      <c r="F215" s="13" t="s">
        <v>79</v>
      </c>
      <c r="G215" s="13" t="s">
        <v>80</v>
      </c>
      <c r="H215" s="26" t="s">
        <v>716</v>
      </c>
      <c r="I215" s="26">
        <v>13571458732</v>
      </c>
      <c r="J215" s="16">
        <f t="shared" si="16"/>
        <v>225</v>
      </c>
      <c r="K215" s="26">
        <v>225</v>
      </c>
      <c r="L215" s="26"/>
      <c r="M215" s="26"/>
      <c r="N215" s="26"/>
      <c r="O215" s="26">
        <v>225</v>
      </c>
      <c r="P215" s="26"/>
      <c r="Q215" s="26"/>
      <c r="R215" s="26"/>
      <c r="S215" s="26"/>
      <c r="T215" s="26" t="s">
        <v>82</v>
      </c>
      <c r="U215" s="26" t="s">
        <v>83</v>
      </c>
      <c r="V215" s="26" t="s">
        <v>83</v>
      </c>
      <c r="W215" s="27" t="s">
        <v>84</v>
      </c>
      <c r="X215" s="27" t="s">
        <v>84</v>
      </c>
      <c r="Y215" s="27" t="s">
        <v>84</v>
      </c>
      <c r="Z215" s="26">
        <v>64</v>
      </c>
      <c r="AA215" s="26">
        <v>211</v>
      </c>
      <c r="AB215" s="26">
        <v>562</v>
      </c>
      <c r="AC215" s="26" t="s">
        <v>717</v>
      </c>
      <c r="AD215" s="26" t="s">
        <v>1016</v>
      </c>
      <c r="AE215" s="13"/>
    </row>
    <row r="216" s="2" customFormat="1" ht="40" customHeight="1" spans="1:31">
      <c r="A216" s="13">
        <v>41</v>
      </c>
      <c r="B216" s="60" t="s">
        <v>1017</v>
      </c>
      <c r="C216" s="85" t="s">
        <v>1018</v>
      </c>
      <c r="D216" s="26" t="s">
        <v>714</v>
      </c>
      <c r="E216" s="26" t="s">
        <v>1019</v>
      </c>
      <c r="F216" s="13" t="s">
        <v>79</v>
      </c>
      <c r="G216" s="26" t="s">
        <v>80</v>
      </c>
      <c r="H216" s="26" t="s">
        <v>716</v>
      </c>
      <c r="I216" s="26">
        <v>13571458732</v>
      </c>
      <c r="J216" s="16">
        <f t="shared" ref="J216:J223" si="17">K216+P216+Q216+R216+S216</f>
        <v>40</v>
      </c>
      <c r="K216" s="27">
        <v>40</v>
      </c>
      <c r="L216" s="27">
        <v>40</v>
      </c>
      <c r="M216" s="27"/>
      <c r="N216" s="27"/>
      <c r="O216" s="27"/>
      <c r="P216" s="27"/>
      <c r="Q216" s="27"/>
      <c r="R216" s="27"/>
      <c r="S216" s="27"/>
      <c r="T216" s="26" t="s">
        <v>82</v>
      </c>
      <c r="U216" s="27" t="s">
        <v>83</v>
      </c>
      <c r="V216" s="27" t="s">
        <v>83</v>
      </c>
      <c r="W216" s="27" t="s">
        <v>84</v>
      </c>
      <c r="X216" s="27" t="s">
        <v>84</v>
      </c>
      <c r="Y216" s="27" t="s">
        <v>84</v>
      </c>
      <c r="Z216" s="27">
        <v>68</v>
      </c>
      <c r="AA216" s="27">
        <v>212</v>
      </c>
      <c r="AB216" s="27">
        <v>396</v>
      </c>
      <c r="AC216" s="26" t="s">
        <v>717</v>
      </c>
      <c r="AD216" s="26" t="s">
        <v>1020</v>
      </c>
      <c r="AE216" s="13"/>
    </row>
    <row r="217" s="2" customFormat="1" ht="40" customHeight="1" spans="1:31">
      <c r="A217" s="13">
        <v>42</v>
      </c>
      <c r="B217" s="85" t="s">
        <v>1021</v>
      </c>
      <c r="C217" s="85" t="s">
        <v>1022</v>
      </c>
      <c r="D217" s="26" t="s">
        <v>714</v>
      </c>
      <c r="E217" s="26" t="s">
        <v>1019</v>
      </c>
      <c r="F217" s="13" t="s">
        <v>79</v>
      </c>
      <c r="G217" s="26" t="s">
        <v>80</v>
      </c>
      <c r="H217" s="26" t="s">
        <v>716</v>
      </c>
      <c r="I217" s="26">
        <v>13571458732</v>
      </c>
      <c r="J217" s="16">
        <f t="shared" si="17"/>
        <v>120</v>
      </c>
      <c r="K217" s="26">
        <v>120</v>
      </c>
      <c r="L217" s="26"/>
      <c r="M217" s="26"/>
      <c r="N217" s="26"/>
      <c r="O217" s="26">
        <v>120</v>
      </c>
      <c r="P217" s="26"/>
      <c r="Q217" s="26"/>
      <c r="R217" s="26"/>
      <c r="S217" s="26"/>
      <c r="T217" s="26" t="s">
        <v>82</v>
      </c>
      <c r="U217" s="27" t="s">
        <v>83</v>
      </c>
      <c r="V217" s="27" t="s">
        <v>83</v>
      </c>
      <c r="W217" s="27" t="s">
        <v>84</v>
      </c>
      <c r="X217" s="27" t="s">
        <v>84</v>
      </c>
      <c r="Y217" s="27" t="s">
        <v>84</v>
      </c>
      <c r="Z217" s="26">
        <v>21</v>
      </c>
      <c r="AA217" s="26">
        <v>67</v>
      </c>
      <c r="AB217" s="26">
        <v>253</v>
      </c>
      <c r="AC217" s="26" t="s">
        <v>717</v>
      </c>
      <c r="AD217" s="26" t="s">
        <v>1023</v>
      </c>
      <c r="AE217" s="13"/>
    </row>
    <row r="218" s="2" customFormat="1" ht="40" customHeight="1" spans="1:31">
      <c r="A218" s="13">
        <v>43</v>
      </c>
      <c r="B218" s="85" t="s">
        <v>1024</v>
      </c>
      <c r="C218" s="85" t="s">
        <v>1025</v>
      </c>
      <c r="D218" s="26" t="s">
        <v>501</v>
      </c>
      <c r="E218" s="26" t="s">
        <v>1026</v>
      </c>
      <c r="F218" s="13" t="s">
        <v>79</v>
      </c>
      <c r="G218" s="26" t="s">
        <v>80</v>
      </c>
      <c r="H218" s="26" t="s">
        <v>503</v>
      </c>
      <c r="I218" s="26">
        <v>13509159339</v>
      </c>
      <c r="J218" s="16">
        <f t="shared" si="17"/>
        <v>16</v>
      </c>
      <c r="K218" s="26">
        <v>16</v>
      </c>
      <c r="L218" s="26">
        <v>16</v>
      </c>
      <c r="M218" s="26"/>
      <c r="N218" s="26"/>
      <c r="O218" s="26"/>
      <c r="P218" s="26"/>
      <c r="Q218" s="26"/>
      <c r="R218" s="26"/>
      <c r="S218" s="26"/>
      <c r="T218" s="26" t="s">
        <v>82</v>
      </c>
      <c r="U218" s="27" t="s">
        <v>83</v>
      </c>
      <c r="V218" s="27" t="s">
        <v>84</v>
      </c>
      <c r="W218" s="27" t="s">
        <v>84</v>
      </c>
      <c r="X218" s="27" t="s">
        <v>84</v>
      </c>
      <c r="Y218" s="27" t="s">
        <v>84</v>
      </c>
      <c r="Z218" s="26">
        <v>10</v>
      </c>
      <c r="AA218" s="26">
        <v>60</v>
      </c>
      <c r="AB218" s="26">
        <v>156</v>
      </c>
      <c r="AC218" s="26" t="s">
        <v>717</v>
      </c>
      <c r="AD218" s="26" t="s">
        <v>1027</v>
      </c>
      <c r="AE218" s="13"/>
    </row>
    <row r="219" s="2" customFormat="1" ht="40" customHeight="1" spans="1:31">
      <c r="A219" s="13">
        <v>44</v>
      </c>
      <c r="B219" s="85" t="s">
        <v>1028</v>
      </c>
      <c r="C219" s="85" t="s">
        <v>1029</v>
      </c>
      <c r="D219" s="26" t="s">
        <v>501</v>
      </c>
      <c r="E219" s="26" t="s">
        <v>769</v>
      </c>
      <c r="F219" s="13" t="s">
        <v>79</v>
      </c>
      <c r="G219" s="26" t="s">
        <v>80</v>
      </c>
      <c r="H219" s="26" t="s">
        <v>503</v>
      </c>
      <c r="I219" s="26">
        <v>13509159339</v>
      </c>
      <c r="J219" s="16">
        <f t="shared" si="17"/>
        <v>40</v>
      </c>
      <c r="K219" s="26">
        <v>40</v>
      </c>
      <c r="L219" s="26">
        <v>40</v>
      </c>
      <c r="M219" s="26"/>
      <c r="N219" s="26"/>
      <c r="O219" s="26"/>
      <c r="P219" s="26"/>
      <c r="Q219" s="26"/>
      <c r="R219" s="26"/>
      <c r="S219" s="26"/>
      <c r="T219" s="26" t="s">
        <v>82</v>
      </c>
      <c r="U219" s="27" t="s">
        <v>83</v>
      </c>
      <c r="V219" s="27" t="s">
        <v>83</v>
      </c>
      <c r="W219" s="27" t="s">
        <v>84</v>
      </c>
      <c r="X219" s="27" t="s">
        <v>84</v>
      </c>
      <c r="Y219" s="27" t="s">
        <v>84</v>
      </c>
      <c r="Z219" s="26">
        <v>59</v>
      </c>
      <c r="AA219" s="26">
        <v>275</v>
      </c>
      <c r="AB219" s="26">
        <v>749</v>
      </c>
      <c r="AC219" s="26" t="s">
        <v>1030</v>
      </c>
      <c r="AD219" s="26" t="s">
        <v>1031</v>
      </c>
      <c r="AE219" s="13"/>
    </row>
    <row r="220" s="2" customFormat="1" ht="40" customHeight="1" spans="1:31">
      <c r="A220" s="13">
        <v>45</v>
      </c>
      <c r="B220" s="85" t="s">
        <v>1032</v>
      </c>
      <c r="C220" s="85" t="s">
        <v>1033</v>
      </c>
      <c r="D220" s="26" t="s">
        <v>501</v>
      </c>
      <c r="E220" s="26" t="s">
        <v>502</v>
      </c>
      <c r="F220" s="13" t="s">
        <v>79</v>
      </c>
      <c r="G220" s="26" t="s">
        <v>80</v>
      </c>
      <c r="H220" s="26" t="s">
        <v>503</v>
      </c>
      <c r="I220" s="26">
        <v>13509159339</v>
      </c>
      <c r="J220" s="16">
        <f t="shared" si="17"/>
        <v>21</v>
      </c>
      <c r="K220" s="26">
        <v>21</v>
      </c>
      <c r="L220" s="26">
        <v>21</v>
      </c>
      <c r="M220" s="26"/>
      <c r="N220" s="26"/>
      <c r="O220" s="26"/>
      <c r="P220" s="26"/>
      <c r="Q220" s="26"/>
      <c r="R220" s="26"/>
      <c r="S220" s="26"/>
      <c r="T220" s="26" t="s">
        <v>82</v>
      </c>
      <c r="U220" s="27" t="s">
        <v>83</v>
      </c>
      <c r="V220" s="27" t="s">
        <v>83</v>
      </c>
      <c r="W220" s="27" t="s">
        <v>84</v>
      </c>
      <c r="X220" s="27" t="s">
        <v>84</v>
      </c>
      <c r="Y220" s="27" t="s">
        <v>84</v>
      </c>
      <c r="Z220" s="26">
        <v>37</v>
      </c>
      <c r="AA220" s="26">
        <v>143</v>
      </c>
      <c r="AB220" s="26">
        <v>143</v>
      </c>
      <c r="AC220" s="26" t="s">
        <v>1034</v>
      </c>
      <c r="AD220" s="26" t="s">
        <v>1035</v>
      </c>
      <c r="AE220" s="13"/>
    </row>
    <row r="221" s="2" customFormat="1" ht="40" customHeight="1" spans="1:31">
      <c r="A221" s="13">
        <v>46</v>
      </c>
      <c r="B221" s="85" t="s">
        <v>1036</v>
      </c>
      <c r="C221" s="85" t="s">
        <v>1037</v>
      </c>
      <c r="D221" s="26" t="s">
        <v>501</v>
      </c>
      <c r="E221" s="26" t="s">
        <v>1038</v>
      </c>
      <c r="F221" s="13" t="s">
        <v>79</v>
      </c>
      <c r="G221" s="26" t="s">
        <v>80</v>
      </c>
      <c r="H221" s="26" t="s">
        <v>503</v>
      </c>
      <c r="I221" s="26">
        <v>13509159339</v>
      </c>
      <c r="J221" s="16">
        <f t="shared" si="17"/>
        <v>26</v>
      </c>
      <c r="K221" s="26">
        <v>26</v>
      </c>
      <c r="L221" s="26">
        <v>26</v>
      </c>
      <c r="M221" s="26"/>
      <c r="N221" s="26"/>
      <c r="O221" s="26"/>
      <c r="P221" s="26"/>
      <c r="Q221" s="26"/>
      <c r="R221" s="26"/>
      <c r="S221" s="26"/>
      <c r="T221" s="26" t="s">
        <v>82</v>
      </c>
      <c r="U221" s="27" t="s">
        <v>83</v>
      </c>
      <c r="V221" s="27" t="s">
        <v>83</v>
      </c>
      <c r="W221" s="27" t="s">
        <v>84</v>
      </c>
      <c r="X221" s="27" t="s">
        <v>84</v>
      </c>
      <c r="Y221" s="27" t="s">
        <v>83</v>
      </c>
      <c r="Z221" s="26">
        <v>101</v>
      </c>
      <c r="AA221" s="26">
        <v>348</v>
      </c>
      <c r="AB221" s="26">
        <v>348</v>
      </c>
      <c r="AC221" s="26" t="s">
        <v>1039</v>
      </c>
      <c r="AD221" s="26" t="s">
        <v>1040</v>
      </c>
      <c r="AE221" s="13"/>
    </row>
    <row r="222" s="2" customFormat="1" ht="40" customHeight="1" spans="1:31">
      <c r="A222" s="13">
        <v>47</v>
      </c>
      <c r="B222" s="85" t="s">
        <v>1041</v>
      </c>
      <c r="C222" s="85" t="s">
        <v>1042</v>
      </c>
      <c r="D222" s="26" t="s">
        <v>721</v>
      </c>
      <c r="E222" s="26" t="s">
        <v>1043</v>
      </c>
      <c r="F222" s="13" t="s">
        <v>79</v>
      </c>
      <c r="G222" s="26" t="s">
        <v>80</v>
      </c>
      <c r="H222" s="26" t="s">
        <v>1044</v>
      </c>
      <c r="I222" s="26">
        <v>13709156185</v>
      </c>
      <c r="J222" s="16">
        <f t="shared" si="17"/>
        <v>90</v>
      </c>
      <c r="K222" s="26">
        <v>90</v>
      </c>
      <c r="L222" s="26">
        <v>90</v>
      </c>
      <c r="M222" s="26"/>
      <c r="N222" s="26"/>
      <c r="O222" s="26"/>
      <c r="P222" s="26"/>
      <c r="Q222" s="26"/>
      <c r="R222" s="26"/>
      <c r="S222" s="26"/>
      <c r="T222" s="26" t="s">
        <v>82</v>
      </c>
      <c r="U222" s="27" t="s">
        <v>83</v>
      </c>
      <c r="V222" s="27" t="s">
        <v>83</v>
      </c>
      <c r="W222" s="27" t="s">
        <v>84</v>
      </c>
      <c r="X222" s="27" t="s">
        <v>84</v>
      </c>
      <c r="Y222" s="27" t="s">
        <v>84</v>
      </c>
      <c r="Z222" s="26">
        <v>87</v>
      </c>
      <c r="AA222" s="26">
        <v>240</v>
      </c>
      <c r="AB222" s="26">
        <v>240</v>
      </c>
      <c r="AC222" s="26" t="s">
        <v>1045</v>
      </c>
      <c r="AD222" s="26" t="s">
        <v>1046</v>
      </c>
      <c r="AE222" s="13"/>
    </row>
    <row r="223" s="2" customFormat="1" ht="40" customHeight="1" spans="1:31">
      <c r="A223" s="13">
        <v>48</v>
      </c>
      <c r="B223" s="18" t="s">
        <v>1047</v>
      </c>
      <c r="C223" s="14" t="s">
        <v>1048</v>
      </c>
      <c r="D223" s="13" t="s">
        <v>721</v>
      </c>
      <c r="E223" s="13" t="s">
        <v>1049</v>
      </c>
      <c r="F223" s="13" t="s">
        <v>79</v>
      </c>
      <c r="G223" s="26" t="s">
        <v>80</v>
      </c>
      <c r="H223" s="13" t="s">
        <v>1044</v>
      </c>
      <c r="I223" s="13">
        <v>13709156185</v>
      </c>
      <c r="J223" s="16">
        <f t="shared" si="17"/>
        <v>150</v>
      </c>
      <c r="K223" s="13">
        <v>150</v>
      </c>
      <c r="L223" s="13"/>
      <c r="M223" s="13"/>
      <c r="N223" s="13"/>
      <c r="O223" s="13">
        <v>150</v>
      </c>
      <c r="P223" s="13"/>
      <c r="Q223" s="13"/>
      <c r="R223" s="13"/>
      <c r="S223" s="13"/>
      <c r="T223" s="26" t="s">
        <v>82</v>
      </c>
      <c r="U223" s="16" t="s">
        <v>83</v>
      </c>
      <c r="V223" s="16" t="s">
        <v>83</v>
      </c>
      <c r="W223" s="16" t="s">
        <v>84</v>
      </c>
      <c r="X223" s="16" t="s">
        <v>84</v>
      </c>
      <c r="Y223" s="16" t="s">
        <v>84</v>
      </c>
      <c r="Z223" s="13">
        <v>85</v>
      </c>
      <c r="AA223" s="13">
        <v>265</v>
      </c>
      <c r="AB223" s="13">
        <v>265</v>
      </c>
      <c r="AC223" s="13" t="s">
        <v>1050</v>
      </c>
      <c r="AD223" s="13" t="s">
        <v>1051</v>
      </c>
      <c r="AE223" s="13"/>
    </row>
    <row r="224" s="2" customFormat="1" ht="40" customHeight="1" spans="1:31">
      <c r="A224" s="13">
        <v>49</v>
      </c>
      <c r="B224" s="14" t="s">
        <v>1052</v>
      </c>
      <c r="C224" s="86" t="s">
        <v>1053</v>
      </c>
      <c r="D224" s="13" t="s">
        <v>421</v>
      </c>
      <c r="E224" s="13" t="s">
        <v>1054</v>
      </c>
      <c r="F224" s="13" t="s">
        <v>79</v>
      </c>
      <c r="G224" s="27" t="s">
        <v>80</v>
      </c>
      <c r="H224" s="13" t="s">
        <v>1055</v>
      </c>
      <c r="I224" s="13">
        <v>15332696116</v>
      </c>
      <c r="J224" s="13">
        <v>114</v>
      </c>
      <c r="K224" s="13">
        <v>114</v>
      </c>
      <c r="L224" s="13">
        <v>114</v>
      </c>
      <c r="M224" s="13"/>
      <c r="N224" s="13"/>
      <c r="O224" s="16"/>
      <c r="P224" s="37"/>
      <c r="Q224" s="37"/>
      <c r="R224" s="37"/>
      <c r="S224" s="37"/>
      <c r="T224" s="26" t="s">
        <v>82</v>
      </c>
      <c r="U224" s="16" t="s">
        <v>83</v>
      </c>
      <c r="V224" s="16" t="s">
        <v>83</v>
      </c>
      <c r="W224" s="16" t="s">
        <v>84</v>
      </c>
      <c r="X224" s="16" t="s">
        <v>84</v>
      </c>
      <c r="Y224" s="16" t="s">
        <v>84</v>
      </c>
      <c r="Z224" s="102">
        <v>18</v>
      </c>
      <c r="AA224" s="102">
        <v>54</v>
      </c>
      <c r="AB224" s="102">
        <v>220</v>
      </c>
      <c r="AC224" s="102" t="s">
        <v>1056</v>
      </c>
      <c r="AD224" s="102" t="s">
        <v>1057</v>
      </c>
      <c r="AE224" s="16"/>
    </row>
    <row r="225" s="3" customFormat="1" ht="40" customHeight="1" spans="1:31">
      <c r="A225" s="13">
        <v>50</v>
      </c>
      <c r="B225" s="87" t="s">
        <v>1058</v>
      </c>
      <c r="C225" s="88" t="s">
        <v>1059</v>
      </c>
      <c r="D225" s="49" t="s">
        <v>721</v>
      </c>
      <c r="E225" s="49" t="s">
        <v>722</v>
      </c>
      <c r="F225" s="13" t="s">
        <v>79</v>
      </c>
      <c r="G225" s="27" t="s">
        <v>80</v>
      </c>
      <c r="H225" s="49" t="s">
        <v>1044</v>
      </c>
      <c r="I225" s="49">
        <v>13709156185</v>
      </c>
      <c r="J225" s="49">
        <v>140</v>
      </c>
      <c r="K225" s="49">
        <v>140</v>
      </c>
      <c r="L225" s="49">
        <v>140</v>
      </c>
      <c r="M225" s="49"/>
      <c r="N225" s="49"/>
      <c r="O225" s="46"/>
      <c r="P225" s="96"/>
      <c r="Q225" s="96"/>
      <c r="R225" s="96"/>
      <c r="S225" s="96"/>
      <c r="T225" s="101" t="s">
        <v>82</v>
      </c>
      <c r="U225" s="46" t="s">
        <v>83</v>
      </c>
      <c r="V225" s="46" t="s">
        <v>83</v>
      </c>
      <c r="W225" s="46" t="s">
        <v>84</v>
      </c>
      <c r="X225" s="46" t="s">
        <v>84</v>
      </c>
      <c r="Y225" s="46" t="s">
        <v>84</v>
      </c>
      <c r="Z225" s="103">
        <v>98</v>
      </c>
      <c r="AA225" s="103">
        <v>335</v>
      </c>
      <c r="AB225" s="103">
        <v>335</v>
      </c>
      <c r="AC225" s="103" t="s">
        <v>1060</v>
      </c>
      <c r="AD225" s="103" t="s">
        <v>1061</v>
      </c>
      <c r="AE225" s="49"/>
    </row>
    <row r="226" s="3" customFormat="1" ht="40" customHeight="1" spans="1:31">
      <c r="A226" s="13">
        <v>51</v>
      </c>
      <c r="B226" s="87" t="s">
        <v>1062</v>
      </c>
      <c r="C226" s="88" t="s">
        <v>1063</v>
      </c>
      <c r="D226" s="49" t="s">
        <v>347</v>
      </c>
      <c r="E226" s="49" t="s">
        <v>1064</v>
      </c>
      <c r="F226" s="13" t="s">
        <v>79</v>
      </c>
      <c r="G226" s="27" t="s">
        <v>80</v>
      </c>
      <c r="H226" s="13" t="s">
        <v>349</v>
      </c>
      <c r="I226" s="17">
        <v>15991196360</v>
      </c>
      <c r="J226" s="49">
        <v>175</v>
      </c>
      <c r="K226" s="49">
        <v>175</v>
      </c>
      <c r="L226" s="49">
        <v>175</v>
      </c>
      <c r="M226" s="49"/>
      <c r="N226" s="49"/>
      <c r="O226" s="46"/>
      <c r="P226" s="96"/>
      <c r="Q226" s="96"/>
      <c r="R226" s="96"/>
      <c r="S226" s="96"/>
      <c r="T226" s="101" t="s">
        <v>749</v>
      </c>
      <c r="U226" s="46" t="s">
        <v>83</v>
      </c>
      <c r="V226" s="46" t="s">
        <v>83</v>
      </c>
      <c r="W226" s="46" t="s">
        <v>84</v>
      </c>
      <c r="X226" s="46" t="s">
        <v>84</v>
      </c>
      <c r="Y226" s="46" t="s">
        <v>84</v>
      </c>
      <c r="Z226" s="103">
        <v>37</v>
      </c>
      <c r="AA226" s="103">
        <v>95</v>
      </c>
      <c r="AB226" s="103">
        <v>255</v>
      </c>
      <c r="AC226" s="103" t="s">
        <v>1065</v>
      </c>
      <c r="AD226" s="103" t="s">
        <v>1066</v>
      </c>
      <c r="AE226" s="49"/>
    </row>
    <row r="227" s="2" customFormat="1" ht="40" customHeight="1" spans="1:31">
      <c r="A227" s="13">
        <v>52</v>
      </c>
      <c r="B227" s="43" t="s">
        <v>1067</v>
      </c>
      <c r="C227" s="43" t="s">
        <v>1068</v>
      </c>
      <c r="D227" s="13" t="s">
        <v>180</v>
      </c>
      <c r="E227" s="13" t="s">
        <v>1069</v>
      </c>
      <c r="F227" s="49" t="s">
        <v>79</v>
      </c>
      <c r="G227" s="27" t="s">
        <v>196</v>
      </c>
      <c r="H227" s="16" t="s">
        <v>182</v>
      </c>
      <c r="I227" s="16">
        <v>13709156623</v>
      </c>
      <c r="J227" s="30">
        <v>45</v>
      </c>
      <c r="K227" s="16">
        <v>45</v>
      </c>
      <c r="L227" s="37">
        <v>45</v>
      </c>
      <c r="M227" s="37"/>
      <c r="N227" s="37"/>
      <c r="O227" s="16"/>
      <c r="P227" s="37"/>
      <c r="Q227" s="37"/>
      <c r="R227" s="37"/>
      <c r="S227" s="37"/>
      <c r="T227" s="101" t="s">
        <v>82</v>
      </c>
      <c r="U227" s="46" t="s">
        <v>83</v>
      </c>
      <c r="V227" s="46" t="s">
        <v>83</v>
      </c>
      <c r="W227" s="46" t="s">
        <v>84</v>
      </c>
      <c r="X227" s="46" t="s">
        <v>84</v>
      </c>
      <c r="Y227" s="46" t="s">
        <v>84</v>
      </c>
      <c r="Z227" s="41">
        <v>30</v>
      </c>
      <c r="AA227" s="41">
        <v>128</v>
      </c>
      <c r="AB227" s="41">
        <v>865</v>
      </c>
      <c r="AC227" s="51" t="s">
        <v>700</v>
      </c>
      <c r="AD227" s="51" t="s">
        <v>1070</v>
      </c>
      <c r="AE227" s="16"/>
    </row>
    <row r="228" s="2" customFormat="1" ht="40" customHeight="1" spans="1:31">
      <c r="A228" s="13">
        <v>53</v>
      </c>
      <c r="B228" s="43" t="s">
        <v>1071</v>
      </c>
      <c r="C228" s="43" t="s">
        <v>1072</v>
      </c>
      <c r="D228" s="13" t="s">
        <v>347</v>
      </c>
      <c r="E228" s="13" t="s">
        <v>348</v>
      </c>
      <c r="F228" s="13" t="s">
        <v>79</v>
      </c>
      <c r="G228" s="27" t="s">
        <v>196</v>
      </c>
      <c r="H228" s="16" t="s">
        <v>349</v>
      </c>
      <c r="I228" s="16">
        <v>15991196360</v>
      </c>
      <c r="J228" s="30">
        <v>480</v>
      </c>
      <c r="K228" s="16">
        <v>480</v>
      </c>
      <c r="L228" s="37">
        <v>480</v>
      </c>
      <c r="M228" s="37"/>
      <c r="N228" s="37"/>
      <c r="O228" s="16"/>
      <c r="P228" s="37"/>
      <c r="Q228" s="37"/>
      <c r="R228" s="37"/>
      <c r="S228" s="37"/>
      <c r="T228" s="101" t="s">
        <v>82</v>
      </c>
      <c r="U228" s="46" t="s">
        <v>83</v>
      </c>
      <c r="V228" s="46" t="s">
        <v>83</v>
      </c>
      <c r="W228" s="46" t="s">
        <v>84</v>
      </c>
      <c r="X228" s="46" t="s">
        <v>84</v>
      </c>
      <c r="Y228" s="46" t="s">
        <v>84</v>
      </c>
      <c r="Z228" s="41">
        <v>446</v>
      </c>
      <c r="AA228" s="41">
        <v>1575</v>
      </c>
      <c r="AB228" s="41">
        <v>2920</v>
      </c>
      <c r="AC228" s="13" t="s">
        <v>787</v>
      </c>
      <c r="AD228" s="104" t="s">
        <v>1073</v>
      </c>
      <c r="AE228" s="16"/>
    </row>
    <row r="229" s="2" customFormat="1" ht="40" customHeight="1" spans="1:31">
      <c r="A229" s="13">
        <v>54</v>
      </c>
      <c r="B229" s="43" t="s">
        <v>1074</v>
      </c>
      <c r="C229" s="43" t="s">
        <v>1075</v>
      </c>
      <c r="D229" s="13" t="s">
        <v>347</v>
      </c>
      <c r="E229" s="13" t="s">
        <v>676</v>
      </c>
      <c r="F229" s="13" t="s">
        <v>79</v>
      </c>
      <c r="G229" s="27" t="s">
        <v>196</v>
      </c>
      <c r="H229" s="16" t="s">
        <v>349</v>
      </c>
      <c r="I229" s="16">
        <v>15991196360</v>
      </c>
      <c r="J229" s="30">
        <v>190</v>
      </c>
      <c r="K229" s="16">
        <v>190</v>
      </c>
      <c r="L229" s="37">
        <v>190</v>
      </c>
      <c r="M229" s="37"/>
      <c r="N229" s="37"/>
      <c r="O229" s="16"/>
      <c r="P229" s="37"/>
      <c r="Q229" s="37"/>
      <c r="R229" s="37"/>
      <c r="S229" s="37"/>
      <c r="T229" s="101" t="s">
        <v>82</v>
      </c>
      <c r="U229" s="46" t="s">
        <v>83</v>
      </c>
      <c r="V229" s="46" t="s">
        <v>84</v>
      </c>
      <c r="W229" s="46" t="s">
        <v>84</v>
      </c>
      <c r="X229" s="46" t="s">
        <v>84</v>
      </c>
      <c r="Y229" s="46" t="s">
        <v>84</v>
      </c>
      <c r="Z229" s="47">
        <v>41</v>
      </c>
      <c r="AA229" s="47">
        <v>131</v>
      </c>
      <c r="AB229" s="41">
        <v>652</v>
      </c>
      <c r="AC229" s="13" t="s">
        <v>787</v>
      </c>
      <c r="AD229" s="104" t="s">
        <v>1076</v>
      </c>
      <c r="AE229" s="16"/>
    </row>
    <row r="230" s="2" customFormat="1" ht="41" customHeight="1" spans="1:31">
      <c r="A230" s="13">
        <v>55</v>
      </c>
      <c r="B230" s="43" t="s">
        <v>1077</v>
      </c>
      <c r="C230" s="43" t="s">
        <v>1078</v>
      </c>
      <c r="D230" s="13" t="s">
        <v>452</v>
      </c>
      <c r="E230" s="13" t="s">
        <v>1079</v>
      </c>
      <c r="F230" s="13" t="s">
        <v>79</v>
      </c>
      <c r="G230" s="27" t="s">
        <v>1080</v>
      </c>
      <c r="H230" s="16" t="s">
        <v>1081</v>
      </c>
      <c r="I230" s="16">
        <v>13709156825</v>
      </c>
      <c r="J230" s="30">
        <v>220</v>
      </c>
      <c r="K230" s="16">
        <v>220</v>
      </c>
      <c r="L230" s="37">
        <v>220</v>
      </c>
      <c r="M230" s="37"/>
      <c r="N230" s="37"/>
      <c r="O230" s="16"/>
      <c r="P230" s="37"/>
      <c r="Q230" s="37"/>
      <c r="R230" s="37"/>
      <c r="S230" s="37"/>
      <c r="T230" s="101" t="s">
        <v>82</v>
      </c>
      <c r="U230" s="46" t="s">
        <v>83</v>
      </c>
      <c r="V230" s="46" t="s">
        <v>83</v>
      </c>
      <c r="W230" s="46" t="s">
        <v>84</v>
      </c>
      <c r="X230" s="46" t="s">
        <v>84</v>
      </c>
      <c r="Y230" s="46" t="s">
        <v>84</v>
      </c>
      <c r="Z230" s="13">
        <v>381</v>
      </c>
      <c r="AA230" s="13">
        <v>1365</v>
      </c>
      <c r="AB230" s="13">
        <v>4035</v>
      </c>
      <c r="AC230" s="103" t="s">
        <v>460</v>
      </c>
      <c r="AD230" s="103" t="s">
        <v>1082</v>
      </c>
      <c r="AE230" s="16"/>
    </row>
    <row r="231" s="2" customFormat="1" ht="41" customHeight="1" spans="1:31">
      <c r="A231" s="13">
        <v>56</v>
      </c>
      <c r="B231" s="43" t="s">
        <v>1083</v>
      </c>
      <c r="C231" s="43" t="s">
        <v>1084</v>
      </c>
      <c r="D231" s="13" t="s">
        <v>324</v>
      </c>
      <c r="E231" s="13" t="s">
        <v>680</v>
      </c>
      <c r="F231" s="13" t="s">
        <v>79</v>
      </c>
      <c r="G231" s="27" t="s">
        <v>196</v>
      </c>
      <c r="H231" s="16" t="s">
        <v>866</v>
      </c>
      <c r="I231" s="16">
        <v>13991521028</v>
      </c>
      <c r="J231" s="30">
        <v>50</v>
      </c>
      <c r="K231" s="16">
        <v>50</v>
      </c>
      <c r="L231" s="37">
        <v>50</v>
      </c>
      <c r="M231" s="37"/>
      <c r="N231" s="37"/>
      <c r="O231" s="16"/>
      <c r="P231" s="37"/>
      <c r="Q231" s="37"/>
      <c r="R231" s="37"/>
      <c r="S231" s="37"/>
      <c r="T231" s="101" t="s">
        <v>82</v>
      </c>
      <c r="U231" s="46" t="s">
        <v>83</v>
      </c>
      <c r="V231" s="46" t="s">
        <v>83</v>
      </c>
      <c r="W231" s="46" t="s">
        <v>84</v>
      </c>
      <c r="X231" s="46" t="s">
        <v>84</v>
      </c>
      <c r="Y231" s="46" t="s">
        <v>84</v>
      </c>
      <c r="Z231" s="13">
        <v>27</v>
      </c>
      <c r="AA231" s="13">
        <v>91</v>
      </c>
      <c r="AB231" s="13">
        <v>172</v>
      </c>
      <c r="AC231" s="103" t="s">
        <v>1085</v>
      </c>
      <c r="AD231" s="103" t="s">
        <v>1086</v>
      </c>
      <c r="AE231" s="16"/>
    </row>
    <row r="232" s="2" customFormat="1" ht="41" customHeight="1" spans="1:31">
      <c r="A232" s="13">
        <v>57</v>
      </c>
      <c r="B232" s="43" t="s">
        <v>1087</v>
      </c>
      <c r="C232" s="43" t="s">
        <v>1088</v>
      </c>
      <c r="D232" s="13" t="s">
        <v>421</v>
      </c>
      <c r="E232" s="13" t="s">
        <v>1089</v>
      </c>
      <c r="F232" s="13" t="s">
        <v>79</v>
      </c>
      <c r="G232" s="27" t="s">
        <v>723</v>
      </c>
      <c r="H232" s="16" t="s">
        <v>1090</v>
      </c>
      <c r="I232" s="16">
        <v>13353253388</v>
      </c>
      <c r="J232" s="30">
        <v>110</v>
      </c>
      <c r="K232" s="16">
        <v>110</v>
      </c>
      <c r="L232" s="37">
        <v>110</v>
      </c>
      <c r="M232" s="37"/>
      <c r="N232" s="37"/>
      <c r="O232" s="16"/>
      <c r="P232" s="37"/>
      <c r="Q232" s="37"/>
      <c r="R232" s="37"/>
      <c r="S232" s="37"/>
      <c r="T232" s="101" t="s">
        <v>82</v>
      </c>
      <c r="U232" s="46" t="s">
        <v>83</v>
      </c>
      <c r="V232" s="46" t="s">
        <v>84</v>
      </c>
      <c r="W232" s="46" t="s">
        <v>84</v>
      </c>
      <c r="X232" s="46" t="s">
        <v>84</v>
      </c>
      <c r="Y232" s="46" t="s">
        <v>84</v>
      </c>
      <c r="Z232" s="13">
        <v>19</v>
      </c>
      <c r="AA232" s="13">
        <v>70</v>
      </c>
      <c r="AB232" s="13">
        <v>236</v>
      </c>
      <c r="AC232" s="103" t="s">
        <v>424</v>
      </c>
      <c r="AD232" s="103" t="s">
        <v>1091</v>
      </c>
      <c r="AE232" s="16"/>
    </row>
    <row r="233" s="2" customFormat="1" ht="58" customHeight="1" spans="1:31">
      <c r="A233" s="13">
        <v>58</v>
      </c>
      <c r="B233" s="89" t="s">
        <v>1092</v>
      </c>
      <c r="C233" s="54" t="s">
        <v>1093</v>
      </c>
      <c r="D233" s="90" t="s">
        <v>324</v>
      </c>
      <c r="E233" s="90" t="s">
        <v>325</v>
      </c>
      <c r="F233" s="13" t="s">
        <v>79</v>
      </c>
      <c r="G233" s="90" t="s">
        <v>196</v>
      </c>
      <c r="H233" s="90" t="s">
        <v>1094</v>
      </c>
      <c r="I233" s="97">
        <v>15291511111</v>
      </c>
      <c r="J233" s="54">
        <v>30</v>
      </c>
      <c r="K233" s="54">
        <v>30</v>
      </c>
      <c r="L233" s="98">
        <v>30</v>
      </c>
      <c r="M233" s="98"/>
      <c r="N233" s="98"/>
      <c r="O233" s="98"/>
      <c r="P233" s="98"/>
      <c r="Q233" s="98"/>
      <c r="R233" s="98"/>
      <c r="S233" s="98"/>
      <c r="T233" s="90" t="s">
        <v>324</v>
      </c>
      <c r="U233" s="90" t="s">
        <v>83</v>
      </c>
      <c r="V233" s="90" t="s">
        <v>83</v>
      </c>
      <c r="W233" s="90" t="s">
        <v>84</v>
      </c>
      <c r="X233" s="90" t="s">
        <v>84</v>
      </c>
      <c r="Y233" s="90" t="s">
        <v>84</v>
      </c>
      <c r="Z233" s="13">
        <v>25</v>
      </c>
      <c r="AA233" s="13">
        <v>57</v>
      </c>
      <c r="AB233" s="105">
        <v>1587</v>
      </c>
      <c r="AC233" s="13" t="s">
        <v>1095</v>
      </c>
      <c r="AD233" s="13" t="s">
        <v>1096</v>
      </c>
      <c r="AE233" s="16"/>
    </row>
    <row r="234" s="2" customFormat="1" ht="40" customHeight="1" spans="1:31">
      <c r="A234" s="91" t="s">
        <v>21</v>
      </c>
      <c r="B234" s="91"/>
      <c r="C234" s="91">
        <v>11</v>
      </c>
      <c r="D234" s="91"/>
      <c r="E234" s="91"/>
      <c r="F234" s="91"/>
      <c r="G234" s="36"/>
      <c r="H234" s="91"/>
      <c r="I234" s="91"/>
      <c r="J234" s="12">
        <f>SUM(J235:J245)</f>
        <v>5263.6</v>
      </c>
      <c r="K234" s="12">
        <f t="shared" ref="K234:S234" si="18">SUM(K235:K245)</f>
        <v>1575.6</v>
      </c>
      <c r="L234" s="12">
        <f t="shared" si="18"/>
        <v>760</v>
      </c>
      <c r="M234" s="12">
        <f t="shared" si="18"/>
        <v>600</v>
      </c>
      <c r="N234" s="12">
        <f t="shared" si="18"/>
        <v>65.6</v>
      </c>
      <c r="O234" s="12">
        <f t="shared" si="18"/>
        <v>150</v>
      </c>
      <c r="P234" s="12">
        <f t="shared" si="18"/>
        <v>3650</v>
      </c>
      <c r="Q234" s="12">
        <f t="shared" si="18"/>
        <v>0</v>
      </c>
      <c r="R234" s="12">
        <f t="shared" si="18"/>
        <v>0</v>
      </c>
      <c r="S234" s="12">
        <f t="shared" si="18"/>
        <v>38</v>
      </c>
      <c r="T234" s="65"/>
      <c r="U234" s="66"/>
      <c r="V234" s="66"/>
      <c r="W234" s="66"/>
      <c r="X234" s="66"/>
      <c r="Y234" s="66"/>
      <c r="Z234" s="106"/>
      <c r="AA234" s="106"/>
      <c r="AB234" s="106"/>
      <c r="AC234" s="106"/>
      <c r="AD234" s="106"/>
      <c r="AE234" s="13"/>
    </row>
    <row r="235" s="2" customFormat="1" ht="211" customHeight="1" spans="1:31">
      <c r="A235" s="13">
        <v>1</v>
      </c>
      <c r="B235" s="18" t="s">
        <v>1097</v>
      </c>
      <c r="C235" s="14" t="s">
        <v>1098</v>
      </c>
      <c r="D235" s="13"/>
      <c r="E235" s="13"/>
      <c r="F235" s="13" t="s">
        <v>79</v>
      </c>
      <c r="G235" s="13" t="s">
        <v>1099</v>
      </c>
      <c r="H235" s="13" t="s">
        <v>1100</v>
      </c>
      <c r="I235" s="13">
        <v>13709157989</v>
      </c>
      <c r="J235" s="13">
        <v>200</v>
      </c>
      <c r="K235" s="13">
        <v>200</v>
      </c>
      <c r="L235" s="13"/>
      <c r="M235" s="13">
        <v>200</v>
      </c>
      <c r="N235" s="13"/>
      <c r="O235" s="13"/>
      <c r="P235" s="13"/>
      <c r="Q235" s="13"/>
      <c r="R235" s="13"/>
      <c r="S235" s="13"/>
      <c r="T235" s="26" t="s">
        <v>82</v>
      </c>
      <c r="U235" s="16" t="s">
        <v>83</v>
      </c>
      <c r="V235" s="16" t="s">
        <v>84</v>
      </c>
      <c r="W235" s="16" t="s">
        <v>84</v>
      </c>
      <c r="X235" s="16" t="s">
        <v>84</v>
      </c>
      <c r="Y235" s="16" t="s">
        <v>84</v>
      </c>
      <c r="Z235" s="13">
        <v>200</v>
      </c>
      <c r="AA235" s="13">
        <v>300</v>
      </c>
      <c r="AB235" s="13">
        <v>400</v>
      </c>
      <c r="AC235" s="13" t="s">
        <v>1101</v>
      </c>
      <c r="AD235" s="13" t="s">
        <v>1102</v>
      </c>
      <c r="AE235" s="16"/>
    </row>
    <row r="236" s="2" customFormat="1" ht="211" customHeight="1" spans="1:31">
      <c r="A236" s="13">
        <v>2</v>
      </c>
      <c r="B236" s="18" t="s">
        <v>1103</v>
      </c>
      <c r="C236" s="14" t="s">
        <v>1104</v>
      </c>
      <c r="D236" s="13" t="s">
        <v>574</v>
      </c>
      <c r="E236" s="14"/>
      <c r="F236" s="13" t="s">
        <v>79</v>
      </c>
      <c r="G236" s="13" t="s">
        <v>1105</v>
      </c>
      <c r="H236" s="13" t="s">
        <v>1106</v>
      </c>
      <c r="I236" s="13">
        <v>18309153333</v>
      </c>
      <c r="J236" s="13">
        <v>200</v>
      </c>
      <c r="K236" s="13">
        <v>200</v>
      </c>
      <c r="L236" s="13">
        <v>200</v>
      </c>
      <c r="M236" s="13"/>
      <c r="N236" s="13"/>
      <c r="O236" s="13"/>
      <c r="P236" s="13"/>
      <c r="Q236" s="13"/>
      <c r="R236" s="13"/>
      <c r="S236" s="13"/>
      <c r="T236" s="26" t="s">
        <v>82</v>
      </c>
      <c r="U236" s="16" t="s">
        <v>83</v>
      </c>
      <c r="V236" s="16" t="s">
        <v>84</v>
      </c>
      <c r="W236" s="16" t="s">
        <v>84</v>
      </c>
      <c r="X236" s="16" t="s">
        <v>84</v>
      </c>
      <c r="Y236" s="16" t="s">
        <v>84</v>
      </c>
      <c r="Z236" s="13">
        <v>300</v>
      </c>
      <c r="AA236" s="13">
        <v>1200</v>
      </c>
      <c r="AB236" s="13">
        <v>3000</v>
      </c>
      <c r="AC236" s="13" t="s">
        <v>1107</v>
      </c>
      <c r="AD236" s="13" t="s">
        <v>1108</v>
      </c>
      <c r="AE236" s="16"/>
    </row>
    <row r="237" s="2" customFormat="1" ht="90" customHeight="1" spans="1:31">
      <c r="A237" s="13">
        <v>3</v>
      </c>
      <c r="B237" s="18" t="s">
        <v>1109</v>
      </c>
      <c r="C237" s="14" t="s">
        <v>1110</v>
      </c>
      <c r="D237" s="13" t="s">
        <v>592</v>
      </c>
      <c r="E237" s="14"/>
      <c r="F237" s="13" t="s">
        <v>79</v>
      </c>
      <c r="G237" s="13" t="s">
        <v>1111</v>
      </c>
      <c r="H237" s="13" t="s">
        <v>826</v>
      </c>
      <c r="I237" s="13">
        <v>13109260007</v>
      </c>
      <c r="J237" s="13">
        <v>400</v>
      </c>
      <c r="K237" s="13">
        <v>400</v>
      </c>
      <c r="L237" s="13"/>
      <c r="M237" s="13">
        <v>400</v>
      </c>
      <c r="N237" s="13"/>
      <c r="O237" s="13"/>
      <c r="P237" s="13"/>
      <c r="Q237" s="13"/>
      <c r="R237" s="13"/>
      <c r="S237" s="13"/>
      <c r="T237" s="26" t="s">
        <v>82</v>
      </c>
      <c r="U237" s="16" t="s">
        <v>83</v>
      </c>
      <c r="V237" s="16" t="s">
        <v>84</v>
      </c>
      <c r="W237" s="16" t="s">
        <v>84</v>
      </c>
      <c r="X237" s="16" t="s">
        <v>84</v>
      </c>
      <c r="Y237" s="16" t="s">
        <v>84</v>
      </c>
      <c r="Z237" s="13">
        <v>123</v>
      </c>
      <c r="AA237" s="13">
        <v>357</v>
      </c>
      <c r="AB237" s="13">
        <v>592</v>
      </c>
      <c r="AC237" s="13" t="s">
        <v>1112</v>
      </c>
      <c r="AD237" s="13" t="s">
        <v>1113</v>
      </c>
      <c r="AE237" s="16"/>
    </row>
    <row r="238" s="2" customFormat="1" ht="76" customHeight="1" spans="1:31">
      <c r="A238" s="13">
        <v>4</v>
      </c>
      <c r="B238" s="14" t="s">
        <v>1114</v>
      </c>
      <c r="C238" s="14" t="s">
        <v>1115</v>
      </c>
      <c r="D238" s="13" t="s">
        <v>574</v>
      </c>
      <c r="E238" s="13"/>
      <c r="F238" s="13" t="s">
        <v>79</v>
      </c>
      <c r="G238" s="13" t="s">
        <v>1116</v>
      </c>
      <c r="H238" s="13" t="s">
        <v>866</v>
      </c>
      <c r="I238" s="31" t="s">
        <v>867</v>
      </c>
      <c r="J238" s="13">
        <v>500</v>
      </c>
      <c r="K238" s="13">
        <v>500</v>
      </c>
      <c r="L238" s="13">
        <v>500</v>
      </c>
      <c r="M238" s="13"/>
      <c r="N238" s="13"/>
      <c r="O238" s="13"/>
      <c r="P238" s="13"/>
      <c r="Q238" s="13"/>
      <c r="R238" s="13"/>
      <c r="S238" s="13"/>
      <c r="T238" s="26" t="s">
        <v>82</v>
      </c>
      <c r="U238" s="16" t="s">
        <v>83</v>
      </c>
      <c r="V238" s="16" t="s">
        <v>84</v>
      </c>
      <c r="W238" s="16" t="s">
        <v>84</v>
      </c>
      <c r="X238" s="16" t="s">
        <v>84</v>
      </c>
      <c r="Y238" s="16" t="s">
        <v>84</v>
      </c>
      <c r="Z238" s="13">
        <v>25</v>
      </c>
      <c r="AA238" s="13">
        <v>75</v>
      </c>
      <c r="AB238" s="13">
        <v>75</v>
      </c>
      <c r="AC238" s="13" t="s">
        <v>1117</v>
      </c>
      <c r="AD238" s="13" t="s">
        <v>1118</v>
      </c>
      <c r="AE238" s="13"/>
    </row>
    <row r="239" s="2" customFormat="1" ht="64" customHeight="1" spans="1:31">
      <c r="A239" s="13">
        <v>5</v>
      </c>
      <c r="B239" s="14" t="s">
        <v>1119</v>
      </c>
      <c r="C239" s="14" t="s">
        <v>1120</v>
      </c>
      <c r="D239" s="13" t="s">
        <v>592</v>
      </c>
      <c r="E239" s="13" t="s">
        <v>621</v>
      </c>
      <c r="F239" s="13" t="s">
        <v>79</v>
      </c>
      <c r="G239" s="13" t="s">
        <v>547</v>
      </c>
      <c r="H239" s="13" t="s">
        <v>548</v>
      </c>
      <c r="I239" s="31" t="s">
        <v>549</v>
      </c>
      <c r="J239" s="13">
        <v>120</v>
      </c>
      <c r="K239" s="13"/>
      <c r="L239" s="13"/>
      <c r="M239" s="13"/>
      <c r="N239" s="13"/>
      <c r="O239" s="13"/>
      <c r="P239" s="13">
        <v>120</v>
      </c>
      <c r="Q239" s="13"/>
      <c r="R239" s="13"/>
      <c r="S239" s="13"/>
      <c r="T239" s="26" t="s">
        <v>82</v>
      </c>
      <c r="U239" s="16" t="s">
        <v>83</v>
      </c>
      <c r="V239" s="16" t="s">
        <v>84</v>
      </c>
      <c r="W239" s="16" t="s">
        <v>84</v>
      </c>
      <c r="X239" s="16" t="s">
        <v>84</v>
      </c>
      <c r="Y239" s="16" t="s">
        <v>84</v>
      </c>
      <c r="Z239" s="13">
        <v>100</v>
      </c>
      <c r="AA239" s="13">
        <v>200</v>
      </c>
      <c r="AB239" s="13">
        <v>400</v>
      </c>
      <c r="AC239" s="13" t="s">
        <v>1121</v>
      </c>
      <c r="AD239" s="13" t="s">
        <v>1122</v>
      </c>
      <c r="AE239" s="13"/>
    </row>
    <row r="240" s="2" customFormat="1" ht="72" customHeight="1" spans="1:31">
      <c r="A240" s="13">
        <v>6</v>
      </c>
      <c r="B240" s="14" t="s">
        <v>1123</v>
      </c>
      <c r="C240" s="14" t="s">
        <v>1124</v>
      </c>
      <c r="D240" s="13" t="s">
        <v>1125</v>
      </c>
      <c r="E240" s="13" t="s">
        <v>1126</v>
      </c>
      <c r="F240" s="13" t="s">
        <v>79</v>
      </c>
      <c r="G240" s="13" t="s">
        <v>547</v>
      </c>
      <c r="H240" s="13" t="s">
        <v>548</v>
      </c>
      <c r="I240" s="31" t="s">
        <v>549</v>
      </c>
      <c r="J240" s="13">
        <v>3450</v>
      </c>
      <c r="K240" s="13"/>
      <c r="L240" s="13"/>
      <c r="M240" s="13"/>
      <c r="N240" s="13"/>
      <c r="O240" s="13"/>
      <c r="P240" s="13">
        <v>3450</v>
      </c>
      <c r="Q240" s="13"/>
      <c r="R240" s="13"/>
      <c r="S240" s="13"/>
      <c r="T240" s="26" t="s">
        <v>82</v>
      </c>
      <c r="U240" s="16" t="s">
        <v>83</v>
      </c>
      <c r="V240" s="16" t="s">
        <v>84</v>
      </c>
      <c r="W240" s="16" t="s">
        <v>84</v>
      </c>
      <c r="X240" s="16" t="s">
        <v>84</v>
      </c>
      <c r="Y240" s="16" t="s">
        <v>84</v>
      </c>
      <c r="Z240" s="13">
        <v>1580</v>
      </c>
      <c r="AA240" s="13">
        <v>1580</v>
      </c>
      <c r="AB240" s="13">
        <v>4800</v>
      </c>
      <c r="AC240" s="13" t="s">
        <v>1127</v>
      </c>
      <c r="AD240" s="13" t="s">
        <v>1128</v>
      </c>
      <c r="AE240" s="13"/>
    </row>
    <row r="241" s="2" customFormat="1" ht="79" customHeight="1" spans="1:31">
      <c r="A241" s="13">
        <v>7</v>
      </c>
      <c r="B241" s="14" t="s">
        <v>1129</v>
      </c>
      <c r="C241" s="14" t="s">
        <v>1130</v>
      </c>
      <c r="D241" s="13" t="s">
        <v>324</v>
      </c>
      <c r="E241" s="13" t="s">
        <v>325</v>
      </c>
      <c r="F241" s="13" t="s">
        <v>79</v>
      </c>
      <c r="G241" s="17" t="s">
        <v>80</v>
      </c>
      <c r="H241" s="17" t="s">
        <v>672</v>
      </c>
      <c r="I241" s="17">
        <v>15291511111</v>
      </c>
      <c r="J241" s="30">
        <v>78</v>
      </c>
      <c r="K241" s="30">
        <v>40</v>
      </c>
      <c r="L241" s="30"/>
      <c r="M241" s="30"/>
      <c r="N241" s="30">
        <v>40</v>
      </c>
      <c r="O241" s="30"/>
      <c r="P241" s="30"/>
      <c r="Q241" s="30"/>
      <c r="R241" s="30"/>
      <c r="S241" s="30">
        <v>38</v>
      </c>
      <c r="T241" s="26" t="s">
        <v>82</v>
      </c>
      <c r="U241" s="16" t="s">
        <v>83</v>
      </c>
      <c r="V241" s="13" t="s">
        <v>84</v>
      </c>
      <c r="W241" s="13" t="s">
        <v>84</v>
      </c>
      <c r="X241" s="13" t="s">
        <v>84</v>
      </c>
      <c r="Y241" s="16" t="s">
        <v>84</v>
      </c>
      <c r="Z241" s="13">
        <v>25</v>
      </c>
      <c r="AA241" s="13">
        <v>59</v>
      </c>
      <c r="AB241" s="20">
        <v>260</v>
      </c>
      <c r="AC241" s="15" t="s">
        <v>327</v>
      </c>
      <c r="AD241" s="15" t="s">
        <v>673</v>
      </c>
      <c r="AE241" s="14"/>
    </row>
    <row r="242" s="2" customFormat="1" ht="79" customHeight="1" spans="1:31">
      <c r="A242" s="13">
        <v>8</v>
      </c>
      <c r="B242" s="14" t="s">
        <v>1131</v>
      </c>
      <c r="C242" s="14" t="s">
        <v>1132</v>
      </c>
      <c r="D242" s="17" t="s">
        <v>180</v>
      </c>
      <c r="E242" s="17" t="s">
        <v>191</v>
      </c>
      <c r="F242" s="13" t="s">
        <v>79</v>
      </c>
      <c r="G242" s="13" t="s">
        <v>80</v>
      </c>
      <c r="H242" s="13" t="s">
        <v>182</v>
      </c>
      <c r="I242" s="13">
        <v>13709156623</v>
      </c>
      <c r="J242" s="13">
        <f>SUM(K242:S242)</f>
        <v>80</v>
      </c>
      <c r="K242" s="27"/>
      <c r="L242" s="27"/>
      <c r="M242" s="27"/>
      <c r="N242" s="27"/>
      <c r="O242" s="27"/>
      <c r="P242" s="27">
        <v>80</v>
      </c>
      <c r="Q242" s="13"/>
      <c r="R242" s="13"/>
      <c r="S242" s="13"/>
      <c r="T242" s="13" t="s">
        <v>82</v>
      </c>
      <c r="U242" s="13" t="s">
        <v>83</v>
      </c>
      <c r="V242" s="13" t="s">
        <v>83</v>
      </c>
      <c r="W242" s="13" t="s">
        <v>84</v>
      </c>
      <c r="X242" s="13" t="s">
        <v>84</v>
      </c>
      <c r="Y242" s="13" t="s">
        <v>84</v>
      </c>
      <c r="Z242" s="16">
        <v>127</v>
      </c>
      <c r="AA242" s="16">
        <v>800</v>
      </c>
      <c r="AB242" s="16">
        <v>1741</v>
      </c>
      <c r="AC242" s="16" t="s">
        <v>192</v>
      </c>
      <c r="AD242" s="16" t="s">
        <v>193</v>
      </c>
      <c r="AE242" s="16"/>
    </row>
    <row r="243" s="2" customFormat="1" ht="79" customHeight="1" spans="1:31">
      <c r="A243" s="13">
        <v>9</v>
      </c>
      <c r="B243" s="14" t="s">
        <v>1133</v>
      </c>
      <c r="C243" s="92" t="s">
        <v>1134</v>
      </c>
      <c r="D243" s="13" t="s">
        <v>545</v>
      </c>
      <c r="E243" s="13" t="s">
        <v>1126</v>
      </c>
      <c r="F243" s="13" t="s">
        <v>79</v>
      </c>
      <c r="G243" s="13" t="s">
        <v>1135</v>
      </c>
      <c r="H243" s="13" t="s">
        <v>1136</v>
      </c>
      <c r="I243" s="13">
        <v>15909158817</v>
      </c>
      <c r="J243" s="13">
        <v>25.6</v>
      </c>
      <c r="K243" s="13">
        <v>25.6</v>
      </c>
      <c r="L243" s="13"/>
      <c r="M243" s="13"/>
      <c r="N243" s="13">
        <v>25.6</v>
      </c>
      <c r="O243" s="37"/>
      <c r="P243" s="37"/>
      <c r="Q243" s="37"/>
      <c r="R243" s="37"/>
      <c r="S243" s="37"/>
      <c r="T243" s="26" t="s">
        <v>82</v>
      </c>
      <c r="U243" s="16" t="s">
        <v>83</v>
      </c>
      <c r="V243" s="16" t="s">
        <v>83</v>
      </c>
      <c r="W243" s="16" t="s">
        <v>84</v>
      </c>
      <c r="X243" s="16" t="s">
        <v>84</v>
      </c>
      <c r="Y243" s="16" t="s">
        <v>84</v>
      </c>
      <c r="Z243" s="16">
        <v>2000</v>
      </c>
      <c r="AA243" s="16">
        <v>6000</v>
      </c>
      <c r="AB243" s="16">
        <v>10000</v>
      </c>
      <c r="AC243" s="107" t="s">
        <v>1137</v>
      </c>
      <c r="AD243" s="107" t="s">
        <v>1138</v>
      </c>
      <c r="AE243" s="37"/>
    </row>
    <row r="244" s="2" customFormat="1" ht="79" customHeight="1" spans="1:31">
      <c r="A244" s="13">
        <v>10</v>
      </c>
      <c r="B244" s="14" t="s">
        <v>1139</v>
      </c>
      <c r="C244" s="14" t="s">
        <v>1140</v>
      </c>
      <c r="D244" s="13" t="s">
        <v>77</v>
      </c>
      <c r="E244" s="13" t="s">
        <v>191</v>
      </c>
      <c r="F244" s="13" t="s">
        <v>79</v>
      </c>
      <c r="G244" s="13" t="s">
        <v>1141</v>
      </c>
      <c r="H244" s="13" t="s">
        <v>1142</v>
      </c>
      <c r="I244" s="13">
        <v>13709157989</v>
      </c>
      <c r="J244" s="13">
        <v>60</v>
      </c>
      <c r="K244" s="13">
        <v>60</v>
      </c>
      <c r="L244" s="13">
        <v>60</v>
      </c>
      <c r="M244" s="13"/>
      <c r="N244" s="13"/>
      <c r="O244" s="37"/>
      <c r="P244" s="37"/>
      <c r="Q244" s="37"/>
      <c r="R244" s="37"/>
      <c r="S244" s="37"/>
      <c r="T244" s="26"/>
      <c r="U244" s="16" t="s">
        <v>83</v>
      </c>
      <c r="V244" s="16" t="s">
        <v>84</v>
      </c>
      <c r="W244" s="16" t="s">
        <v>84</v>
      </c>
      <c r="X244" s="16" t="s">
        <v>84</v>
      </c>
      <c r="Y244" s="16" t="s">
        <v>84</v>
      </c>
      <c r="Z244" s="41">
        <v>10</v>
      </c>
      <c r="AA244" s="41">
        <v>10</v>
      </c>
      <c r="AB244" s="41">
        <v>20</v>
      </c>
      <c r="AC244" s="51" t="s">
        <v>1143</v>
      </c>
      <c r="AD244" s="51" t="s">
        <v>1144</v>
      </c>
      <c r="AE244" s="16"/>
    </row>
    <row r="245" s="2" customFormat="1" ht="79" customHeight="1" spans="1:31">
      <c r="A245" s="13">
        <v>11</v>
      </c>
      <c r="B245" s="43" t="s">
        <v>1145</v>
      </c>
      <c r="C245" s="43" t="s">
        <v>1146</v>
      </c>
      <c r="D245" s="13" t="s">
        <v>324</v>
      </c>
      <c r="E245" s="13" t="s">
        <v>1116</v>
      </c>
      <c r="F245" s="49" t="s">
        <v>79</v>
      </c>
      <c r="G245" s="27" t="s">
        <v>1147</v>
      </c>
      <c r="H245" s="16" t="s">
        <v>1148</v>
      </c>
      <c r="I245" s="16">
        <v>18909155645</v>
      </c>
      <c r="J245" s="30">
        <v>150</v>
      </c>
      <c r="K245" s="16">
        <v>150</v>
      </c>
      <c r="L245" s="37"/>
      <c r="M245" s="37"/>
      <c r="N245" s="37"/>
      <c r="O245" s="16">
        <v>150</v>
      </c>
      <c r="P245" s="37"/>
      <c r="Q245" s="37"/>
      <c r="R245" s="37"/>
      <c r="S245" s="37"/>
      <c r="T245" s="101" t="s">
        <v>82</v>
      </c>
      <c r="U245" s="46" t="s">
        <v>83</v>
      </c>
      <c r="V245" s="46" t="s">
        <v>84</v>
      </c>
      <c r="W245" s="46" t="s">
        <v>84</v>
      </c>
      <c r="X245" s="46" t="s">
        <v>84</v>
      </c>
      <c r="Y245" s="46" t="s">
        <v>84</v>
      </c>
      <c r="Z245" s="13">
        <v>11</v>
      </c>
      <c r="AA245" s="13">
        <v>11</v>
      </c>
      <c r="AB245" s="13">
        <v>1500</v>
      </c>
      <c r="AC245" s="103" t="s">
        <v>1149</v>
      </c>
      <c r="AD245" s="103" t="s">
        <v>1150</v>
      </c>
      <c r="AE245" s="16"/>
    </row>
    <row r="246" s="2" customFormat="1" ht="40" customHeight="1" spans="1:31">
      <c r="A246" s="11" t="s">
        <v>22</v>
      </c>
      <c r="B246" s="93"/>
      <c r="C246" s="11">
        <v>3</v>
      </c>
      <c r="D246" s="11"/>
      <c r="E246" s="11"/>
      <c r="F246" s="11"/>
      <c r="G246" s="11"/>
      <c r="H246" s="11"/>
      <c r="I246" s="11"/>
      <c r="J246" s="11">
        <f>SUM(J247:J249)</f>
        <v>4200</v>
      </c>
      <c r="K246" s="11">
        <f t="shared" ref="K246:S246" si="19">SUM(K247:K249)</f>
        <v>2800</v>
      </c>
      <c r="L246" s="11">
        <f t="shared" si="19"/>
        <v>1108.48</v>
      </c>
      <c r="M246" s="11">
        <f t="shared" si="19"/>
        <v>220</v>
      </c>
      <c r="N246" s="11">
        <f t="shared" si="19"/>
        <v>0</v>
      </c>
      <c r="O246" s="11">
        <f t="shared" si="19"/>
        <v>1471.52</v>
      </c>
      <c r="P246" s="11">
        <f t="shared" si="19"/>
        <v>1400</v>
      </c>
      <c r="Q246" s="11">
        <f t="shared" si="19"/>
        <v>0</v>
      </c>
      <c r="R246" s="11">
        <f t="shared" si="19"/>
        <v>0</v>
      </c>
      <c r="S246" s="11">
        <f t="shared" si="19"/>
        <v>0</v>
      </c>
      <c r="T246" s="35"/>
      <c r="U246" s="11"/>
      <c r="V246" s="11"/>
      <c r="W246" s="11"/>
      <c r="X246" s="11"/>
      <c r="Y246" s="11"/>
      <c r="Z246" s="11"/>
      <c r="AA246" s="11"/>
      <c r="AB246" s="11"/>
      <c r="AC246" s="11"/>
      <c r="AD246" s="11"/>
      <c r="AE246" s="37"/>
    </row>
    <row r="247" s="2" customFormat="1" ht="40" customHeight="1" spans="1:31">
      <c r="A247" s="20">
        <v>1</v>
      </c>
      <c r="B247" s="14" t="s">
        <v>1151</v>
      </c>
      <c r="C247" s="14" t="s">
        <v>1152</v>
      </c>
      <c r="D247" s="13" t="s">
        <v>295</v>
      </c>
      <c r="E247" s="13" t="s">
        <v>296</v>
      </c>
      <c r="F247" s="13" t="s">
        <v>79</v>
      </c>
      <c r="G247" s="13" t="s">
        <v>80</v>
      </c>
      <c r="H247" s="13" t="s">
        <v>297</v>
      </c>
      <c r="I247" s="31">
        <v>15609158896</v>
      </c>
      <c r="J247" s="13">
        <v>220</v>
      </c>
      <c r="K247" s="13">
        <v>220</v>
      </c>
      <c r="L247" s="13"/>
      <c r="M247" s="13">
        <v>220</v>
      </c>
      <c r="N247" s="13"/>
      <c r="O247" s="13"/>
      <c r="P247" s="13"/>
      <c r="Q247" s="13"/>
      <c r="R247" s="13"/>
      <c r="S247" s="13"/>
      <c r="T247" s="26" t="s">
        <v>82</v>
      </c>
      <c r="U247" s="13" t="s">
        <v>83</v>
      </c>
      <c r="V247" s="13" t="s">
        <v>83</v>
      </c>
      <c r="W247" s="13" t="s">
        <v>84</v>
      </c>
      <c r="X247" s="13" t="s">
        <v>84</v>
      </c>
      <c r="Y247" s="13" t="s">
        <v>84</v>
      </c>
      <c r="Z247" s="13">
        <v>208</v>
      </c>
      <c r="AA247" s="13">
        <v>701</v>
      </c>
      <c r="AB247" s="13">
        <v>701</v>
      </c>
      <c r="AC247" s="13" t="s">
        <v>1153</v>
      </c>
      <c r="AD247" s="13" t="s">
        <v>1154</v>
      </c>
      <c r="AE247" s="16"/>
    </row>
    <row r="248" s="2" customFormat="1" ht="40" customHeight="1" spans="1:31">
      <c r="A248" s="20">
        <v>2</v>
      </c>
      <c r="B248" s="14" t="s">
        <v>1155</v>
      </c>
      <c r="C248" s="94" t="s">
        <v>1156</v>
      </c>
      <c r="D248" s="95" t="s">
        <v>421</v>
      </c>
      <c r="E248" s="95" t="s">
        <v>1157</v>
      </c>
      <c r="F248" s="13" t="s">
        <v>79</v>
      </c>
      <c r="G248" s="72" t="s">
        <v>80</v>
      </c>
      <c r="H248" s="95" t="s">
        <v>429</v>
      </c>
      <c r="I248" s="95">
        <v>15353253388</v>
      </c>
      <c r="J248" s="48">
        <v>180</v>
      </c>
      <c r="K248" s="48">
        <v>180</v>
      </c>
      <c r="L248" s="95">
        <v>180</v>
      </c>
      <c r="M248" s="95"/>
      <c r="N248" s="95"/>
      <c r="O248" s="99"/>
      <c r="P248" s="100"/>
      <c r="Q248" s="100"/>
      <c r="R248" s="100"/>
      <c r="S248" s="100"/>
      <c r="T248" s="26" t="s">
        <v>82</v>
      </c>
      <c r="U248" s="16" t="s">
        <v>83</v>
      </c>
      <c r="V248" s="16" t="s">
        <v>83</v>
      </c>
      <c r="W248" s="16" t="s">
        <v>84</v>
      </c>
      <c r="X248" s="16" t="s">
        <v>84</v>
      </c>
      <c r="Y248" s="16" t="s">
        <v>83</v>
      </c>
      <c r="Z248" s="72">
        <v>45</v>
      </c>
      <c r="AA248" s="72">
        <v>134</v>
      </c>
      <c r="AB248" s="72">
        <v>220</v>
      </c>
      <c r="AC248" s="72" t="s">
        <v>1158</v>
      </c>
      <c r="AD248" s="72" t="s">
        <v>1159</v>
      </c>
      <c r="AE248" s="16"/>
    </row>
    <row r="249" s="2" customFormat="1" ht="72" customHeight="1" spans="1:31">
      <c r="A249" s="20">
        <v>3</v>
      </c>
      <c r="B249" s="14" t="s">
        <v>1160</v>
      </c>
      <c r="C249" s="14" t="s">
        <v>1161</v>
      </c>
      <c r="D249" s="13" t="s">
        <v>574</v>
      </c>
      <c r="E249" s="13" t="s">
        <v>574</v>
      </c>
      <c r="F249" s="13" t="s">
        <v>79</v>
      </c>
      <c r="G249" s="13" t="s">
        <v>1162</v>
      </c>
      <c r="H249" s="13" t="s">
        <v>1163</v>
      </c>
      <c r="I249" s="31" t="s">
        <v>1164</v>
      </c>
      <c r="J249" s="13">
        <v>3800</v>
      </c>
      <c r="K249" s="13">
        <v>2400</v>
      </c>
      <c r="L249" s="13">
        <v>928.48</v>
      </c>
      <c r="M249" s="13"/>
      <c r="N249" s="13"/>
      <c r="O249" s="13">
        <v>1471.52</v>
      </c>
      <c r="P249" s="13">
        <v>1400</v>
      </c>
      <c r="Q249" s="13"/>
      <c r="R249" s="13"/>
      <c r="S249" s="13"/>
      <c r="T249" s="26" t="s">
        <v>82</v>
      </c>
      <c r="U249" s="13" t="s">
        <v>83</v>
      </c>
      <c r="V249" s="13" t="s">
        <v>84</v>
      </c>
      <c r="W249" s="13" t="s">
        <v>84</v>
      </c>
      <c r="X249" s="13" t="s">
        <v>84</v>
      </c>
      <c r="Y249" s="13" t="s">
        <v>84</v>
      </c>
      <c r="Z249" s="13">
        <v>50000</v>
      </c>
      <c r="AA249" s="13">
        <v>60000</v>
      </c>
      <c r="AB249" s="13">
        <v>150000</v>
      </c>
      <c r="AC249" s="13" t="s">
        <v>1165</v>
      </c>
      <c r="AD249" s="13" t="s">
        <v>1166</v>
      </c>
      <c r="AE249" s="16"/>
    </row>
    <row r="250" s="2" customFormat="1" ht="40" customHeight="1" spans="1:31">
      <c r="A250" s="11" t="s">
        <v>23</v>
      </c>
      <c r="B250" s="93"/>
      <c r="C250" s="11">
        <f t="shared" ref="C250:S250" si="20">C251+C261+C271</f>
        <v>19</v>
      </c>
      <c r="D250" s="11"/>
      <c r="E250" s="11"/>
      <c r="F250" s="11"/>
      <c r="G250" s="11"/>
      <c r="H250" s="11"/>
      <c r="I250" s="11"/>
      <c r="J250" s="11">
        <f t="shared" si="20"/>
        <v>7648.5515</v>
      </c>
      <c r="K250" s="11">
        <f t="shared" si="20"/>
        <v>5802.0215</v>
      </c>
      <c r="L250" s="11">
        <f t="shared" si="20"/>
        <v>1430</v>
      </c>
      <c r="M250" s="11">
        <f t="shared" si="20"/>
        <v>3302.0215</v>
      </c>
      <c r="N250" s="11">
        <f t="shared" si="20"/>
        <v>0</v>
      </c>
      <c r="O250" s="11">
        <f t="shared" si="20"/>
        <v>1070</v>
      </c>
      <c r="P250" s="11">
        <f t="shared" si="20"/>
        <v>1846.53</v>
      </c>
      <c r="Q250" s="11">
        <f t="shared" si="20"/>
        <v>0</v>
      </c>
      <c r="R250" s="11">
        <f t="shared" si="20"/>
        <v>0</v>
      </c>
      <c r="S250" s="11">
        <f t="shared" si="20"/>
        <v>0</v>
      </c>
      <c r="T250" s="35"/>
      <c r="U250" s="11"/>
      <c r="V250" s="11"/>
      <c r="W250" s="11"/>
      <c r="X250" s="11"/>
      <c r="Y250" s="11"/>
      <c r="Z250" s="11"/>
      <c r="AA250" s="11"/>
      <c r="AB250" s="11"/>
      <c r="AC250" s="11"/>
      <c r="AD250" s="11"/>
      <c r="AE250" s="37"/>
    </row>
    <row r="251" s="2" customFormat="1" ht="40" customHeight="1" spans="1:31">
      <c r="A251" s="12" t="s">
        <v>24</v>
      </c>
      <c r="B251" s="12"/>
      <c r="C251" s="12">
        <v>9</v>
      </c>
      <c r="D251" s="12"/>
      <c r="E251" s="12"/>
      <c r="F251" s="12"/>
      <c r="G251" s="12"/>
      <c r="H251" s="12"/>
      <c r="I251" s="12"/>
      <c r="J251" s="12">
        <f>SUM(J252:J260)</f>
        <v>940</v>
      </c>
      <c r="K251" s="12">
        <f t="shared" ref="K251:S251" si="21">SUM(K252:K260)</f>
        <v>900</v>
      </c>
      <c r="L251" s="12">
        <f t="shared" si="21"/>
        <v>780</v>
      </c>
      <c r="M251" s="12">
        <f t="shared" si="21"/>
        <v>50</v>
      </c>
      <c r="N251" s="12">
        <f t="shared" si="21"/>
        <v>0</v>
      </c>
      <c r="O251" s="12">
        <f t="shared" si="21"/>
        <v>70</v>
      </c>
      <c r="P251" s="12">
        <f t="shared" si="21"/>
        <v>40</v>
      </c>
      <c r="Q251" s="12">
        <f t="shared" si="21"/>
        <v>0</v>
      </c>
      <c r="R251" s="12">
        <f t="shared" si="21"/>
        <v>0</v>
      </c>
      <c r="S251" s="12">
        <f t="shared" si="21"/>
        <v>0</v>
      </c>
      <c r="T251" s="36"/>
      <c r="U251" s="12"/>
      <c r="V251" s="12"/>
      <c r="W251" s="12"/>
      <c r="X251" s="12"/>
      <c r="Y251" s="12"/>
      <c r="Z251" s="12"/>
      <c r="AA251" s="12"/>
      <c r="AB251" s="12"/>
      <c r="AC251" s="12"/>
      <c r="AD251" s="12"/>
      <c r="AE251" s="37"/>
    </row>
    <row r="252" s="2" customFormat="1" ht="69" customHeight="1" spans="1:31">
      <c r="A252" s="20">
        <v>1</v>
      </c>
      <c r="B252" s="14" t="s">
        <v>1167</v>
      </c>
      <c r="C252" s="14" t="s">
        <v>1168</v>
      </c>
      <c r="D252" s="13" t="s">
        <v>529</v>
      </c>
      <c r="E252" s="13" t="s">
        <v>1169</v>
      </c>
      <c r="F252" s="13" t="s">
        <v>79</v>
      </c>
      <c r="G252" s="13" t="s">
        <v>1170</v>
      </c>
      <c r="H252" s="13" t="s">
        <v>531</v>
      </c>
      <c r="I252" s="13">
        <v>18329533633</v>
      </c>
      <c r="J252" s="13">
        <v>203</v>
      </c>
      <c r="K252" s="13">
        <v>203</v>
      </c>
      <c r="L252" s="13">
        <v>203</v>
      </c>
      <c r="M252" s="13"/>
      <c r="N252" s="13"/>
      <c r="O252" s="13"/>
      <c r="P252" s="13"/>
      <c r="Q252" s="13"/>
      <c r="R252" s="13"/>
      <c r="S252" s="13"/>
      <c r="T252" s="13" t="s">
        <v>82</v>
      </c>
      <c r="U252" s="13" t="s">
        <v>83</v>
      </c>
      <c r="V252" s="13" t="s">
        <v>83</v>
      </c>
      <c r="W252" s="13" t="s">
        <v>84</v>
      </c>
      <c r="X252" s="13" t="s">
        <v>84</v>
      </c>
      <c r="Y252" s="13" t="s">
        <v>83</v>
      </c>
      <c r="Z252" s="13">
        <v>71</v>
      </c>
      <c r="AA252" s="13">
        <v>71</v>
      </c>
      <c r="AB252" s="13">
        <v>71</v>
      </c>
      <c r="AC252" s="27" t="s">
        <v>1171</v>
      </c>
      <c r="AD252" s="13" t="s">
        <v>1172</v>
      </c>
      <c r="AE252" s="16"/>
    </row>
    <row r="253" s="2" customFormat="1" ht="69" customHeight="1" spans="1:31">
      <c r="A253" s="20">
        <v>2</v>
      </c>
      <c r="B253" s="14" t="s">
        <v>1173</v>
      </c>
      <c r="C253" s="14" t="s">
        <v>1174</v>
      </c>
      <c r="D253" s="13" t="s">
        <v>309</v>
      </c>
      <c r="E253" s="13" t="s">
        <v>310</v>
      </c>
      <c r="F253" s="13" t="s">
        <v>79</v>
      </c>
      <c r="G253" s="13" t="s">
        <v>1170</v>
      </c>
      <c r="H253" s="13" t="s">
        <v>311</v>
      </c>
      <c r="I253" s="13">
        <v>18091556280</v>
      </c>
      <c r="J253" s="13">
        <v>89</v>
      </c>
      <c r="K253" s="13">
        <v>89</v>
      </c>
      <c r="L253" s="13">
        <v>89</v>
      </c>
      <c r="M253" s="13"/>
      <c r="N253" s="13"/>
      <c r="O253" s="13"/>
      <c r="P253" s="13"/>
      <c r="Q253" s="13"/>
      <c r="R253" s="13"/>
      <c r="S253" s="13"/>
      <c r="T253" s="13" t="s">
        <v>82</v>
      </c>
      <c r="U253" s="13" t="s">
        <v>83</v>
      </c>
      <c r="V253" s="13" t="s">
        <v>84</v>
      </c>
      <c r="W253" s="13" t="s">
        <v>84</v>
      </c>
      <c r="X253" s="13" t="s">
        <v>84</v>
      </c>
      <c r="Y253" s="13" t="s">
        <v>83</v>
      </c>
      <c r="Z253" s="13">
        <v>115</v>
      </c>
      <c r="AA253" s="13">
        <v>454</v>
      </c>
      <c r="AB253" s="13">
        <v>3986</v>
      </c>
      <c r="AC253" s="27" t="s">
        <v>1171</v>
      </c>
      <c r="AD253" s="13" t="s">
        <v>1175</v>
      </c>
      <c r="AE253" s="16"/>
    </row>
    <row r="254" s="2" customFormat="1" ht="69" customHeight="1" spans="1:31">
      <c r="A254" s="20">
        <v>3</v>
      </c>
      <c r="B254" s="14" t="s">
        <v>1176</v>
      </c>
      <c r="C254" s="14" t="s">
        <v>1177</v>
      </c>
      <c r="D254" s="13" t="s">
        <v>231</v>
      </c>
      <c r="E254" s="14" t="s">
        <v>1178</v>
      </c>
      <c r="F254" s="13" t="s">
        <v>79</v>
      </c>
      <c r="G254" s="13" t="s">
        <v>1170</v>
      </c>
      <c r="H254" s="13" t="s">
        <v>233</v>
      </c>
      <c r="I254" s="13">
        <v>13991529530</v>
      </c>
      <c r="J254" s="27">
        <v>38</v>
      </c>
      <c r="K254" s="27">
        <v>38</v>
      </c>
      <c r="L254" s="27">
        <v>38</v>
      </c>
      <c r="M254" s="27"/>
      <c r="N254" s="27"/>
      <c r="O254" s="27"/>
      <c r="P254" s="13"/>
      <c r="Q254" s="13"/>
      <c r="R254" s="13"/>
      <c r="S254" s="13"/>
      <c r="T254" s="13" t="s">
        <v>82</v>
      </c>
      <c r="U254" s="13" t="s">
        <v>83</v>
      </c>
      <c r="V254" s="13" t="s">
        <v>84</v>
      </c>
      <c r="W254" s="13" t="s">
        <v>84</v>
      </c>
      <c r="X254" s="13" t="s">
        <v>84</v>
      </c>
      <c r="Y254" s="13" t="s">
        <v>83</v>
      </c>
      <c r="Z254" s="13">
        <v>427</v>
      </c>
      <c r="AA254" s="13">
        <v>1984</v>
      </c>
      <c r="AB254" s="13">
        <v>3326</v>
      </c>
      <c r="AC254" s="13" t="s">
        <v>362</v>
      </c>
      <c r="AD254" s="13" t="s">
        <v>1179</v>
      </c>
      <c r="AE254" s="16"/>
    </row>
    <row r="255" s="2" customFormat="1" ht="69" customHeight="1" spans="1:31">
      <c r="A255" s="20">
        <v>4</v>
      </c>
      <c r="B255" s="14" t="s">
        <v>1180</v>
      </c>
      <c r="C255" s="14" t="s">
        <v>1181</v>
      </c>
      <c r="D255" s="29" t="s">
        <v>501</v>
      </c>
      <c r="E255" s="13" t="s">
        <v>1182</v>
      </c>
      <c r="F255" s="13" t="s">
        <v>79</v>
      </c>
      <c r="G255" s="13" t="s">
        <v>1170</v>
      </c>
      <c r="H255" s="13" t="s">
        <v>503</v>
      </c>
      <c r="I255" s="13">
        <v>13509159339</v>
      </c>
      <c r="J255" s="20">
        <v>350</v>
      </c>
      <c r="K255" s="13">
        <v>350</v>
      </c>
      <c r="L255" s="13">
        <v>350</v>
      </c>
      <c r="M255" s="13"/>
      <c r="N255" s="13"/>
      <c r="O255" s="13"/>
      <c r="P255" s="13"/>
      <c r="Q255" s="29"/>
      <c r="R255" s="13"/>
      <c r="S255" s="13"/>
      <c r="T255" s="13" t="s">
        <v>82</v>
      </c>
      <c r="U255" s="13" t="s">
        <v>83</v>
      </c>
      <c r="V255" s="13" t="s">
        <v>83</v>
      </c>
      <c r="W255" s="29" t="s">
        <v>84</v>
      </c>
      <c r="X255" s="13" t="s">
        <v>84</v>
      </c>
      <c r="Y255" s="13" t="s">
        <v>83</v>
      </c>
      <c r="Z255" s="13">
        <v>347</v>
      </c>
      <c r="AA255" s="13">
        <v>1265</v>
      </c>
      <c r="AB255" s="13">
        <v>3850</v>
      </c>
      <c r="AC255" s="27" t="s">
        <v>1171</v>
      </c>
      <c r="AD255" s="14" t="s">
        <v>1183</v>
      </c>
      <c r="AE255" s="16"/>
    </row>
    <row r="256" s="2" customFormat="1" ht="69" customHeight="1" spans="1:31">
      <c r="A256" s="20">
        <v>5</v>
      </c>
      <c r="B256" s="14" t="s">
        <v>1184</v>
      </c>
      <c r="C256" s="14" t="s">
        <v>1185</v>
      </c>
      <c r="D256" s="13" t="s">
        <v>452</v>
      </c>
      <c r="E256" s="14" t="s">
        <v>1186</v>
      </c>
      <c r="F256" s="13" t="s">
        <v>79</v>
      </c>
      <c r="G256" s="13" t="s">
        <v>1170</v>
      </c>
      <c r="H256" s="13" t="s">
        <v>454</v>
      </c>
      <c r="I256" s="13">
        <v>15591596850</v>
      </c>
      <c r="J256" s="20">
        <v>50</v>
      </c>
      <c r="K256" s="20">
        <v>50</v>
      </c>
      <c r="L256" s="20">
        <v>50</v>
      </c>
      <c r="M256" s="20"/>
      <c r="N256" s="20"/>
      <c r="O256" s="20"/>
      <c r="P256" s="13"/>
      <c r="Q256" s="13"/>
      <c r="R256" s="13"/>
      <c r="S256" s="13"/>
      <c r="T256" s="13" t="s">
        <v>82</v>
      </c>
      <c r="U256" s="13" t="s">
        <v>83</v>
      </c>
      <c r="V256" s="13" t="s">
        <v>84</v>
      </c>
      <c r="W256" s="13" t="s">
        <v>84</v>
      </c>
      <c r="X256" s="13" t="s">
        <v>84</v>
      </c>
      <c r="Y256" s="13" t="s">
        <v>83</v>
      </c>
      <c r="Z256" s="13">
        <v>999</v>
      </c>
      <c r="AA256" s="13">
        <v>4776</v>
      </c>
      <c r="AB256" s="13">
        <v>5077</v>
      </c>
      <c r="AC256" s="13" t="s">
        <v>362</v>
      </c>
      <c r="AD256" s="13" t="s">
        <v>1187</v>
      </c>
      <c r="AE256" s="16"/>
    </row>
    <row r="257" s="2" customFormat="1" ht="69" customHeight="1" spans="1:31">
      <c r="A257" s="20">
        <v>6</v>
      </c>
      <c r="B257" s="14" t="s">
        <v>1188</v>
      </c>
      <c r="C257" s="14" t="s">
        <v>1189</v>
      </c>
      <c r="D257" s="13" t="s">
        <v>167</v>
      </c>
      <c r="E257" s="13" t="s">
        <v>1190</v>
      </c>
      <c r="F257" s="13" t="s">
        <v>79</v>
      </c>
      <c r="G257" s="13" t="s">
        <v>1170</v>
      </c>
      <c r="H257" s="13" t="s">
        <v>169</v>
      </c>
      <c r="I257" s="13">
        <v>15709151266</v>
      </c>
      <c r="J257" s="27">
        <v>50</v>
      </c>
      <c r="K257" s="27">
        <v>50</v>
      </c>
      <c r="L257" s="27"/>
      <c r="M257" s="27">
        <v>50</v>
      </c>
      <c r="N257" s="27"/>
      <c r="O257" s="27"/>
      <c r="P257" s="13"/>
      <c r="Q257" s="13"/>
      <c r="R257" s="13"/>
      <c r="S257" s="13"/>
      <c r="T257" s="13" t="s">
        <v>82</v>
      </c>
      <c r="U257" s="13" t="s">
        <v>83</v>
      </c>
      <c r="V257" s="13" t="s">
        <v>84</v>
      </c>
      <c r="W257" s="13" t="s">
        <v>84</v>
      </c>
      <c r="X257" s="13" t="s">
        <v>84</v>
      </c>
      <c r="Y257" s="13" t="s">
        <v>83</v>
      </c>
      <c r="Z257" s="13">
        <v>320</v>
      </c>
      <c r="AA257" s="13">
        <v>983</v>
      </c>
      <c r="AB257" s="13">
        <v>983</v>
      </c>
      <c r="AC257" s="13" t="s">
        <v>1191</v>
      </c>
      <c r="AD257" s="13" t="s">
        <v>1192</v>
      </c>
      <c r="AE257" s="16"/>
    </row>
    <row r="258" s="2" customFormat="1" ht="69" customHeight="1" spans="1:31">
      <c r="A258" s="20">
        <v>7</v>
      </c>
      <c r="B258" s="14" t="s">
        <v>1193</v>
      </c>
      <c r="C258" s="14" t="s">
        <v>1194</v>
      </c>
      <c r="D258" s="13" t="s">
        <v>167</v>
      </c>
      <c r="E258" s="13" t="s">
        <v>636</v>
      </c>
      <c r="F258" s="13" t="s">
        <v>79</v>
      </c>
      <c r="G258" s="13" t="s">
        <v>1170</v>
      </c>
      <c r="H258" s="13" t="s">
        <v>169</v>
      </c>
      <c r="I258" s="13">
        <v>15709151266</v>
      </c>
      <c r="J258" s="27">
        <v>50</v>
      </c>
      <c r="K258" s="27">
        <v>50</v>
      </c>
      <c r="L258" s="27">
        <v>50</v>
      </c>
      <c r="M258" s="27"/>
      <c r="N258" s="27"/>
      <c r="O258" s="27"/>
      <c r="P258" s="13"/>
      <c r="Q258" s="13"/>
      <c r="R258" s="13"/>
      <c r="S258" s="13"/>
      <c r="T258" s="13" t="s">
        <v>82</v>
      </c>
      <c r="U258" s="13" t="s">
        <v>83</v>
      </c>
      <c r="V258" s="13" t="s">
        <v>84</v>
      </c>
      <c r="W258" s="13" t="s">
        <v>84</v>
      </c>
      <c r="X258" s="13" t="s">
        <v>84</v>
      </c>
      <c r="Y258" s="13" t="s">
        <v>83</v>
      </c>
      <c r="Z258" s="13">
        <v>88</v>
      </c>
      <c r="AA258" s="13">
        <v>185</v>
      </c>
      <c r="AB258" s="13">
        <v>250</v>
      </c>
      <c r="AC258" s="13" t="s">
        <v>1191</v>
      </c>
      <c r="AD258" s="13" t="s">
        <v>1195</v>
      </c>
      <c r="AE258" s="16"/>
    </row>
    <row r="259" s="2" customFormat="1" ht="63" customHeight="1" spans="1:31">
      <c r="A259" s="20">
        <v>8</v>
      </c>
      <c r="B259" s="52" t="s">
        <v>1196</v>
      </c>
      <c r="C259" s="51" t="s">
        <v>1197</v>
      </c>
      <c r="D259" s="51" t="s">
        <v>1198</v>
      </c>
      <c r="E259" s="51" t="s">
        <v>1199</v>
      </c>
      <c r="F259" s="13" t="s">
        <v>79</v>
      </c>
      <c r="G259" s="51" t="s">
        <v>1147</v>
      </c>
      <c r="H259" s="51" t="s">
        <v>1200</v>
      </c>
      <c r="I259" s="41">
        <v>18991555369</v>
      </c>
      <c r="J259" s="41">
        <v>80</v>
      </c>
      <c r="K259" s="41">
        <v>40</v>
      </c>
      <c r="L259" s="41"/>
      <c r="M259" s="41"/>
      <c r="N259" s="41"/>
      <c r="O259" s="41">
        <v>40</v>
      </c>
      <c r="P259" s="41">
        <v>40</v>
      </c>
      <c r="Q259" s="41"/>
      <c r="R259" s="41"/>
      <c r="S259" s="41"/>
      <c r="T259" s="101" t="s">
        <v>82</v>
      </c>
      <c r="U259" s="46" t="s">
        <v>83</v>
      </c>
      <c r="V259" s="46" t="s">
        <v>84</v>
      </c>
      <c r="W259" s="46" t="s">
        <v>84</v>
      </c>
      <c r="X259" s="46" t="s">
        <v>84</v>
      </c>
      <c r="Y259" s="51" t="s">
        <v>83</v>
      </c>
      <c r="Z259" s="13">
        <v>398</v>
      </c>
      <c r="AA259" s="41">
        <v>1881</v>
      </c>
      <c r="AB259" s="41">
        <v>1881</v>
      </c>
      <c r="AC259" s="13" t="s">
        <v>1201</v>
      </c>
      <c r="AD259" s="13" t="s">
        <v>1202</v>
      </c>
      <c r="AE259" s="16"/>
    </row>
    <row r="260" s="2" customFormat="1" ht="63" customHeight="1" spans="1:31">
      <c r="A260" s="20">
        <v>9</v>
      </c>
      <c r="B260" s="53" t="s">
        <v>1203</v>
      </c>
      <c r="C260" s="54" t="s">
        <v>1204</v>
      </c>
      <c r="D260" s="54" t="s">
        <v>606</v>
      </c>
      <c r="E260" s="54" t="s">
        <v>1205</v>
      </c>
      <c r="F260" s="13">
        <v>2023</v>
      </c>
      <c r="G260" s="54" t="s">
        <v>80</v>
      </c>
      <c r="H260" s="54" t="s">
        <v>454</v>
      </c>
      <c r="I260" s="55">
        <v>15809159052</v>
      </c>
      <c r="J260" s="55">
        <v>30</v>
      </c>
      <c r="K260" s="55">
        <v>30</v>
      </c>
      <c r="L260" s="55"/>
      <c r="M260" s="55"/>
      <c r="N260" s="55"/>
      <c r="O260" s="55">
        <v>30</v>
      </c>
      <c r="P260" s="55"/>
      <c r="Q260" s="55"/>
      <c r="R260" s="55"/>
      <c r="S260" s="55"/>
      <c r="T260" s="101" t="s">
        <v>710</v>
      </c>
      <c r="U260" s="46" t="s">
        <v>83</v>
      </c>
      <c r="V260" s="46" t="s">
        <v>83</v>
      </c>
      <c r="W260" s="46" t="s">
        <v>84</v>
      </c>
      <c r="X260" s="46" t="s">
        <v>84</v>
      </c>
      <c r="Y260" s="54" t="s">
        <v>83</v>
      </c>
      <c r="Z260" s="13">
        <v>32</v>
      </c>
      <c r="AA260" s="55">
        <v>113</v>
      </c>
      <c r="AB260" s="55">
        <v>198</v>
      </c>
      <c r="AC260" s="13" t="s">
        <v>797</v>
      </c>
      <c r="AD260" s="13" t="s">
        <v>1206</v>
      </c>
      <c r="AE260" s="16"/>
    </row>
    <row r="261" s="2" customFormat="1" ht="40" customHeight="1" spans="1:31">
      <c r="A261" s="108" t="s">
        <v>25</v>
      </c>
      <c r="B261" s="108"/>
      <c r="C261" s="91">
        <v>9</v>
      </c>
      <c r="D261" s="91"/>
      <c r="E261" s="91"/>
      <c r="F261" s="91"/>
      <c r="G261" s="91"/>
      <c r="H261" s="91"/>
      <c r="I261" s="91"/>
      <c r="J261" s="91">
        <f>SUM(J262:J270)</f>
        <v>2953.56</v>
      </c>
      <c r="K261" s="91">
        <f t="shared" ref="K261:S261" si="22">SUM(K262:K270)</f>
        <v>1147.03</v>
      </c>
      <c r="L261" s="91">
        <f t="shared" si="22"/>
        <v>650</v>
      </c>
      <c r="M261" s="91">
        <f t="shared" si="22"/>
        <v>497.03</v>
      </c>
      <c r="N261" s="91">
        <f t="shared" si="22"/>
        <v>0</v>
      </c>
      <c r="O261" s="91">
        <f t="shared" si="22"/>
        <v>0</v>
      </c>
      <c r="P261" s="91">
        <f t="shared" si="22"/>
        <v>1806.53</v>
      </c>
      <c r="Q261" s="91">
        <f t="shared" si="22"/>
        <v>0</v>
      </c>
      <c r="R261" s="91">
        <f t="shared" si="22"/>
        <v>0</v>
      </c>
      <c r="S261" s="91">
        <f t="shared" si="22"/>
        <v>0</v>
      </c>
      <c r="T261" s="36"/>
      <c r="U261" s="12"/>
      <c r="V261" s="12"/>
      <c r="W261" s="12"/>
      <c r="X261" s="12"/>
      <c r="Y261" s="12"/>
      <c r="Z261" s="91"/>
      <c r="AA261" s="91"/>
      <c r="AB261" s="91"/>
      <c r="AC261" s="122"/>
      <c r="AD261" s="122"/>
      <c r="AE261" s="63"/>
    </row>
    <row r="262" s="2" customFormat="1" ht="79" customHeight="1" spans="1:31">
      <c r="A262" s="20">
        <v>1</v>
      </c>
      <c r="B262" s="14" t="s">
        <v>1207</v>
      </c>
      <c r="C262" s="14" t="s">
        <v>1208</v>
      </c>
      <c r="D262" s="13" t="s">
        <v>77</v>
      </c>
      <c r="E262" s="13" t="s">
        <v>78</v>
      </c>
      <c r="F262" s="13" t="s">
        <v>79</v>
      </c>
      <c r="G262" s="13" t="s">
        <v>1170</v>
      </c>
      <c r="H262" s="13" t="s">
        <v>81</v>
      </c>
      <c r="I262" s="13">
        <v>15929006663</v>
      </c>
      <c r="J262" s="13">
        <v>302.01</v>
      </c>
      <c r="K262" s="13">
        <v>200</v>
      </c>
      <c r="L262" s="13">
        <v>200</v>
      </c>
      <c r="M262" s="13"/>
      <c r="N262" s="13"/>
      <c r="O262" s="13"/>
      <c r="P262" s="47">
        <v>102.01</v>
      </c>
      <c r="Q262" s="13"/>
      <c r="R262" s="13"/>
      <c r="S262" s="13"/>
      <c r="T262" s="13" t="s">
        <v>82</v>
      </c>
      <c r="U262" s="13" t="s">
        <v>83</v>
      </c>
      <c r="V262" s="13" t="s">
        <v>84</v>
      </c>
      <c r="W262" s="13" t="s">
        <v>84</v>
      </c>
      <c r="X262" s="13" t="s">
        <v>84</v>
      </c>
      <c r="Y262" s="13" t="s">
        <v>84</v>
      </c>
      <c r="Z262" s="13">
        <v>62</v>
      </c>
      <c r="AA262" s="13">
        <v>174</v>
      </c>
      <c r="AB262" s="13">
        <v>2948</v>
      </c>
      <c r="AC262" s="13" t="s">
        <v>1209</v>
      </c>
      <c r="AD262" s="13" t="s">
        <v>1210</v>
      </c>
      <c r="AE262" s="16"/>
    </row>
    <row r="263" s="2" customFormat="1" ht="79" customHeight="1" spans="1:31">
      <c r="A263" s="20">
        <v>2</v>
      </c>
      <c r="B263" s="14" t="s">
        <v>1211</v>
      </c>
      <c r="C263" s="14" t="s">
        <v>1212</v>
      </c>
      <c r="D263" s="13" t="s">
        <v>529</v>
      </c>
      <c r="E263" s="13" t="s">
        <v>1213</v>
      </c>
      <c r="F263" s="13" t="s">
        <v>79</v>
      </c>
      <c r="G263" s="13" t="s">
        <v>1170</v>
      </c>
      <c r="H263" s="13" t="s">
        <v>531</v>
      </c>
      <c r="I263" s="13">
        <v>18329533633</v>
      </c>
      <c r="J263" s="13">
        <v>296.69</v>
      </c>
      <c r="K263" s="13">
        <v>250</v>
      </c>
      <c r="L263" s="113">
        <v>250</v>
      </c>
      <c r="M263" s="13"/>
      <c r="N263" s="13"/>
      <c r="O263" s="13"/>
      <c r="P263" s="47">
        <v>46.69</v>
      </c>
      <c r="Q263" s="13"/>
      <c r="R263" s="13"/>
      <c r="S263" s="13"/>
      <c r="T263" s="13" t="s">
        <v>82</v>
      </c>
      <c r="U263" s="13" t="s">
        <v>83</v>
      </c>
      <c r="V263" s="13" t="s">
        <v>84</v>
      </c>
      <c r="W263" s="13" t="s">
        <v>84</v>
      </c>
      <c r="X263" s="13" t="s">
        <v>84</v>
      </c>
      <c r="Y263" s="13" t="s">
        <v>84</v>
      </c>
      <c r="Z263" s="13">
        <v>393</v>
      </c>
      <c r="AA263" s="13">
        <v>652</v>
      </c>
      <c r="AB263" s="13">
        <v>1446</v>
      </c>
      <c r="AC263" s="13" t="s">
        <v>1209</v>
      </c>
      <c r="AD263" s="13" t="s">
        <v>1214</v>
      </c>
      <c r="AE263" s="16"/>
    </row>
    <row r="264" s="2" customFormat="1" ht="79" customHeight="1" spans="1:31">
      <c r="A264" s="20">
        <v>3</v>
      </c>
      <c r="B264" s="14" t="s">
        <v>1215</v>
      </c>
      <c r="C264" s="14" t="s">
        <v>1216</v>
      </c>
      <c r="D264" s="13" t="s">
        <v>389</v>
      </c>
      <c r="E264" s="13" t="s">
        <v>1217</v>
      </c>
      <c r="F264" s="13" t="s">
        <v>79</v>
      </c>
      <c r="G264" s="13" t="s">
        <v>1170</v>
      </c>
      <c r="H264" s="13" t="s">
        <v>695</v>
      </c>
      <c r="I264" s="13">
        <v>13992569711</v>
      </c>
      <c r="J264" s="13">
        <v>200</v>
      </c>
      <c r="K264" s="13">
        <v>200</v>
      </c>
      <c r="L264" s="13">
        <v>200</v>
      </c>
      <c r="M264" s="13"/>
      <c r="N264" s="13"/>
      <c r="O264" s="13"/>
      <c r="P264" s="47"/>
      <c r="Q264" s="13"/>
      <c r="R264" s="13"/>
      <c r="S264" s="13"/>
      <c r="T264" s="13" t="s">
        <v>82</v>
      </c>
      <c r="U264" s="13" t="s">
        <v>83</v>
      </c>
      <c r="V264" s="13" t="s">
        <v>84</v>
      </c>
      <c r="W264" s="13" t="s">
        <v>84</v>
      </c>
      <c r="X264" s="13" t="s">
        <v>84</v>
      </c>
      <c r="Y264" s="13" t="s">
        <v>84</v>
      </c>
      <c r="Z264" s="13">
        <v>17</v>
      </c>
      <c r="AA264" s="13">
        <v>43</v>
      </c>
      <c r="AB264" s="13">
        <v>7097</v>
      </c>
      <c r="AC264" s="13" t="s">
        <v>1209</v>
      </c>
      <c r="AD264" s="13" t="s">
        <v>1218</v>
      </c>
      <c r="AE264" s="16"/>
    </row>
    <row r="265" s="2" customFormat="1" ht="79" customHeight="1" spans="1:31">
      <c r="A265" s="20">
        <v>4</v>
      </c>
      <c r="B265" s="14" t="s">
        <v>1219</v>
      </c>
      <c r="C265" s="14" t="s">
        <v>1220</v>
      </c>
      <c r="D265" s="13" t="s">
        <v>347</v>
      </c>
      <c r="E265" s="13" t="s">
        <v>944</v>
      </c>
      <c r="F265" s="13" t="s">
        <v>79</v>
      </c>
      <c r="G265" s="13" t="s">
        <v>1170</v>
      </c>
      <c r="H265" s="13" t="s">
        <v>349</v>
      </c>
      <c r="I265" s="13">
        <v>15991196360</v>
      </c>
      <c r="J265" s="13">
        <v>270</v>
      </c>
      <c r="K265" s="13">
        <v>270</v>
      </c>
      <c r="L265" s="13"/>
      <c r="M265" s="13">
        <v>270</v>
      </c>
      <c r="N265" s="13"/>
      <c r="O265" s="13"/>
      <c r="P265" s="47"/>
      <c r="Q265" s="13"/>
      <c r="R265" s="13"/>
      <c r="S265" s="13"/>
      <c r="T265" s="13" t="s">
        <v>82</v>
      </c>
      <c r="U265" s="13" t="s">
        <v>83</v>
      </c>
      <c r="V265" s="13" t="s">
        <v>83</v>
      </c>
      <c r="W265" s="13" t="s">
        <v>84</v>
      </c>
      <c r="X265" s="13" t="s">
        <v>84</v>
      </c>
      <c r="Y265" s="13" t="s">
        <v>84</v>
      </c>
      <c r="Z265" s="13">
        <v>112</v>
      </c>
      <c r="AA265" s="13">
        <v>420</v>
      </c>
      <c r="AB265" s="13">
        <v>1704</v>
      </c>
      <c r="AC265" s="13" t="s">
        <v>1209</v>
      </c>
      <c r="AD265" s="13" t="s">
        <v>1221</v>
      </c>
      <c r="AE265" s="13"/>
    </row>
    <row r="266" s="2" customFormat="1" ht="79" customHeight="1" spans="1:31">
      <c r="A266" s="20">
        <v>5</v>
      </c>
      <c r="B266" s="14" t="s">
        <v>1222</v>
      </c>
      <c r="C266" s="14" t="s">
        <v>1223</v>
      </c>
      <c r="D266" s="13" t="s">
        <v>295</v>
      </c>
      <c r="E266" s="13" t="s">
        <v>296</v>
      </c>
      <c r="F266" s="13" t="s">
        <v>79</v>
      </c>
      <c r="G266" s="13" t="s">
        <v>1170</v>
      </c>
      <c r="H266" s="13" t="s">
        <v>297</v>
      </c>
      <c r="I266" s="13">
        <v>15609158896</v>
      </c>
      <c r="J266" s="13">
        <v>317.08</v>
      </c>
      <c r="K266" s="13"/>
      <c r="L266" s="13"/>
      <c r="M266" s="13"/>
      <c r="N266" s="13"/>
      <c r="O266" s="13"/>
      <c r="P266" s="47">
        <v>317.08</v>
      </c>
      <c r="Q266" s="13"/>
      <c r="R266" s="13"/>
      <c r="S266" s="13"/>
      <c r="T266" s="13" t="s">
        <v>82</v>
      </c>
      <c r="U266" s="13" t="s">
        <v>83</v>
      </c>
      <c r="V266" s="13" t="s">
        <v>83</v>
      </c>
      <c r="W266" s="13" t="s">
        <v>84</v>
      </c>
      <c r="X266" s="13" t="s">
        <v>84</v>
      </c>
      <c r="Y266" s="13" t="s">
        <v>84</v>
      </c>
      <c r="Z266" s="13">
        <v>370</v>
      </c>
      <c r="AA266" s="13">
        <v>1270</v>
      </c>
      <c r="AB266" s="13">
        <v>3200</v>
      </c>
      <c r="AC266" s="13" t="s">
        <v>1209</v>
      </c>
      <c r="AD266" s="13" t="s">
        <v>1224</v>
      </c>
      <c r="AE266" s="13"/>
    </row>
    <row r="267" s="2" customFormat="1" ht="79" customHeight="1" spans="1:31">
      <c r="A267" s="20">
        <v>6</v>
      </c>
      <c r="B267" s="14" t="s">
        <v>1225</v>
      </c>
      <c r="C267" s="14" t="s">
        <v>1226</v>
      </c>
      <c r="D267" s="13" t="s">
        <v>121</v>
      </c>
      <c r="E267" s="13" t="s">
        <v>1227</v>
      </c>
      <c r="F267" s="13" t="s">
        <v>79</v>
      </c>
      <c r="G267" s="13" t="s">
        <v>1170</v>
      </c>
      <c r="H267" s="13" t="s">
        <v>123</v>
      </c>
      <c r="I267" s="13">
        <v>15319859777</v>
      </c>
      <c r="J267" s="13">
        <v>227.03</v>
      </c>
      <c r="K267" s="13">
        <v>227.03</v>
      </c>
      <c r="L267" s="13"/>
      <c r="M267" s="13">
        <v>227.03</v>
      </c>
      <c r="N267" s="13"/>
      <c r="O267" s="13"/>
      <c r="P267" s="13"/>
      <c r="Q267" s="13"/>
      <c r="R267" s="13"/>
      <c r="S267" s="13"/>
      <c r="T267" s="13" t="s">
        <v>82</v>
      </c>
      <c r="U267" s="13" t="s">
        <v>83</v>
      </c>
      <c r="V267" s="13" t="s">
        <v>84</v>
      </c>
      <c r="W267" s="13" t="s">
        <v>84</v>
      </c>
      <c r="X267" s="13" t="s">
        <v>84</v>
      </c>
      <c r="Y267" s="13" t="s">
        <v>84</v>
      </c>
      <c r="Z267" s="13">
        <v>3</v>
      </c>
      <c r="AA267" s="13">
        <v>14</v>
      </c>
      <c r="AB267" s="13">
        <v>405</v>
      </c>
      <c r="AC267" s="13" t="s">
        <v>1209</v>
      </c>
      <c r="AD267" s="13" t="s">
        <v>1228</v>
      </c>
      <c r="AE267" s="13"/>
    </row>
    <row r="268" s="2" customFormat="1" ht="79" customHeight="1" spans="1:31">
      <c r="A268" s="20">
        <v>7</v>
      </c>
      <c r="B268" s="14" t="s">
        <v>1229</v>
      </c>
      <c r="C268" s="14" t="s">
        <v>1230</v>
      </c>
      <c r="D268" s="13" t="s">
        <v>359</v>
      </c>
      <c r="E268" s="13" t="s">
        <v>966</v>
      </c>
      <c r="F268" s="13" t="s">
        <v>79</v>
      </c>
      <c r="G268" s="13" t="s">
        <v>1170</v>
      </c>
      <c r="H268" s="13" t="s">
        <v>361</v>
      </c>
      <c r="I268" s="13">
        <v>13909154432</v>
      </c>
      <c r="J268" s="13">
        <v>546.87</v>
      </c>
      <c r="K268" s="13"/>
      <c r="L268" s="13"/>
      <c r="M268" s="13"/>
      <c r="N268" s="13"/>
      <c r="O268" s="13"/>
      <c r="P268" s="13">
        <v>546.87</v>
      </c>
      <c r="Q268" s="13"/>
      <c r="R268" s="13"/>
      <c r="S268" s="13"/>
      <c r="T268" s="13" t="s">
        <v>82</v>
      </c>
      <c r="U268" s="13" t="s">
        <v>83</v>
      </c>
      <c r="V268" s="13" t="s">
        <v>83</v>
      </c>
      <c r="W268" s="13" t="s">
        <v>84</v>
      </c>
      <c r="X268" s="13" t="s">
        <v>84</v>
      </c>
      <c r="Y268" s="13" t="s">
        <v>84</v>
      </c>
      <c r="Z268" s="13">
        <v>581</v>
      </c>
      <c r="AA268" s="13">
        <v>2392</v>
      </c>
      <c r="AB268" s="13">
        <v>7050</v>
      </c>
      <c r="AC268" s="13" t="s">
        <v>362</v>
      </c>
      <c r="AD268" s="13" t="s">
        <v>1231</v>
      </c>
      <c r="AE268" s="13"/>
    </row>
    <row r="269" s="2" customFormat="1" ht="79" customHeight="1" spans="1:31">
      <c r="A269" s="20">
        <v>8</v>
      </c>
      <c r="B269" s="14" t="s">
        <v>1232</v>
      </c>
      <c r="C269" s="14" t="s">
        <v>1233</v>
      </c>
      <c r="D269" s="13" t="s">
        <v>721</v>
      </c>
      <c r="E269" s="13" t="s">
        <v>1043</v>
      </c>
      <c r="F269" s="13" t="s">
        <v>79</v>
      </c>
      <c r="G269" s="13" t="s">
        <v>1170</v>
      </c>
      <c r="H269" s="13" t="s">
        <v>1044</v>
      </c>
      <c r="I269" s="13">
        <v>13709159738</v>
      </c>
      <c r="J269" s="13">
        <v>693.88</v>
      </c>
      <c r="K269" s="13"/>
      <c r="L269" s="13"/>
      <c r="M269" s="13"/>
      <c r="N269" s="13"/>
      <c r="O269" s="13"/>
      <c r="P269" s="47">
        <v>693.88</v>
      </c>
      <c r="Q269" s="13"/>
      <c r="R269" s="13"/>
      <c r="S269" s="13"/>
      <c r="T269" s="13" t="s">
        <v>82</v>
      </c>
      <c r="U269" s="13" t="s">
        <v>83</v>
      </c>
      <c r="V269" s="13" t="s">
        <v>83</v>
      </c>
      <c r="W269" s="13" t="s">
        <v>84</v>
      </c>
      <c r="X269" s="13" t="s">
        <v>84</v>
      </c>
      <c r="Y269" s="13" t="s">
        <v>84</v>
      </c>
      <c r="Z269" s="13">
        <v>217</v>
      </c>
      <c r="AA269" s="13">
        <v>760</v>
      </c>
      <c r="AB269" s="13">
        <v>1868</v>
      </c>
      <c r="AC269" s="13" t="s">
        <v>1209</v>
      </c>
      <c r="AD269" s="13" t="s">
        <v>1234</v>
      </c>
      <c r="AE269" s="13"/>
    </row>
    <row r="270" s="2" customFormat="1" ht="79" customHeight="1" spans="1:31">
      <c r="A270" s="20">
        <v>9</v>
      </c>
      <c r="B270" s="14" t="s">
        <v>1235</v>
      </c>
      <c r="C270" s="14" t="s">
        <v>1236</v>
      </c>
      <c r="D270" s="13" t="s">
        <v>437</v>
      </c>
      <c r="E270" s="13" t="s">
        <v>438</v>
      </c>
      <c r="F270" s="13" t="s">
        <v>79</v>
      </c>
      <c r="G270" s="13" t="s">
        <v>1170</v>
      </c>
      <c r="H270" s="13" t="s">
        <v>439</v>
      </c>
      <c r="I270" s="13">
        <v>15991159955</v>
      </c>
      <c r="J270" s="13">
        <v>100</v>
      </c>
      <c r="K270" s="13"/>
      <c r="L270" s="13"/>
      <c r="M270" s="13"/>
      <c r="N270" s="13"/>
      <c r="O270" s="13"/>
      <c r="P270" s="13">
        <v>100</v>
      </c>
      <c r="Q270" s="13"/>
      <c r="R270" s="13"/>
      <c r="S270" s="13"/>
      <c r="T270" s="13" t="s">
        <v>82</v>
      </c>
      <c r="U270" s="13" t="s">
        <v>83</v>
      </c>
      <c r="V270" s="13" t="s">
        <v>83</v>
      </c>
      <c r="W270" s="13" t="s">
        <v>84</v>
      </c>
      <c r="X270" s="13" t="s">
        <v>84</v>
      </c>
      <c r="Y270" s="13" t="s">
        <v>84</v>
      </c>
      <c r="Z270" s="13">
        <v>20</v>
      </c>
      <c r="AA270" s="13">
        <v>60</v>
      </c>
      <c r="AB270" s="13">
        <v>235</v>
      </c>
      <c r="AC270" s="13" t="s">
        <v>1209</v>
      </c>
      <c r="AD270" s="13" t="s">
        <v>1237</v>
      </c>
      <c r="AE270" s="13"/>
    </row>
    <row r="271" s="2" customFormat="1" ht="40" customHeight="1" spans="1:31">
      <c r="A271" s="108" t="s">
        <v>26</v>
      </c>
      <c r="B271" s="108"/>
      <c r="C271" s="109">
        <v>1</v>
      </c>
      <c r="D271" s="110"/>
      <c r="E271" s="110"/>
      <c r="F271" s="110"/>
      <c r="G271" s="110"/>
      <c r="H271" s="110"/>
      <c r="I271" s="110"/>
      <c r="J271" s="109">
        <f t="shared" ref="J271:S271" si="23">J272</f>
        <v>3754.9915</v>
      </c>
      <c r="K271" s="109">
        <f t="shared" si="23"/>
        <v>3754.9915</v>
      </c>
      <c r="L271" s="109">
        <f t="shared" si="23"/>
        <v>0</v>
      </c>
      <c r="M271" s="109">
        <f t="shared" si="23"/>
        <v>2754.9915</v>
      </c>
      <c r="N271" s="109">
        <f t="shared" si="23"/>
        <v>0</v>
      </c>
      <c r="O271" s="109">
        <f t="shared" si="23"/>
        <v>1000</v>
      </c>
      <c r="P271" s="109">
        <f t="shared" si="23"/>
        <v>0</v>
      </c>
      <c r="Q271" s="109">
        <f t="shared" si="23"/>
        <v>0</v>
      </c>
      <c r="R271" s="109">
        <f t="shared" si="23"/>
        <v>0</v>
      </c>
      <c r="S271" s="109">
        <f t="shared" si="23"/>
        <v>0</v>
      </c>
      <c r="T271" s="119"/>
      <c r="U271" s="119"/>
      <c r="V271" s="119"/>
      <c r="W271" s="119"/>
      <c r="X271" s="119"/>
      <c r="Y271" s="119"/>
      <c r="Z271" s="119"/>
      <c r="AA271" s="119"/>
      <c r="AB271" s="119"/>
      <c r="AC271" s="119"/>
      <c r="AD271" s="123"/>
      <c r="AE271" s="124"/>
    </row>
    <row r="272" s="2" customFormat="1" ht="67" customHeight="1" spans="1:31">
      <c r="A272" s="37">
        <v>1</v>
      </c>
      <c r="B272" s="14" t="s">
        <v>1238</v>
      </c>
      <c r="C272" s="14" t="s">
        <v>1239</v>
      </c>
      <c r="D272" s="13" t="s">
        <v>574</v>
      </c>
      <c r="E272" s="13"/>
      <c r="F272" s="13" t="s">
        <v>79</v>
      </c>
      <c r="G272" s="13" t="s">
        <v>1240</v>
      </c>
      <c r="H272" s="13" t="s">
        <v>1241</v>
      </c>
      <c r="I272" s="13">
        <v>13324657771</v>
      </c>
      <c r="J272" s="13">
        <v>3754.9915</v>
      </c>
      <c r="K272" s="13">
        <v>3754.9915</v>
      </c>
      <c r="L272" s="13"/>
      <c r="M272" s="13">
        <v>2754.9915</v>
      </c>
      <c r="N272" s="13">
        <v>0</v>
      </c>
      <c r="O272" s="13">
        <v>1000</v>
      </c>
      <c r="P272" s="13"/>
      <c r="Q272" s="13"/>
      <c r="R272" s="13"/>
      <c r="S272" s="13"/>
      <c r="T272" s="120"/>
      <c r="U272" s="37"/>
      <c r="V272" s="37"/>
      <c r="W272" s="37"/>
      <c r="X272" s="37"/>
      <c r="Y272" s="37"/>
      <c r="Z272" s="13"/>
      <c r="AA272" s="13"/>
      <c r="AB272" s="13"/>
      <c r="AC272" s="14"/>
      <c r="AD272" s="13" t="s">
        <v>1242</v>
      </c>
      <c r="AE272" s="13"/>
    </row>
    <row r="273" s="2" customFormat="1" ht="40" customHeight="1" spans="1:31">
      <c r="A273" s="11" t="s">
        <v>27</v>
      </c>
      <c r="B273" s="93"/>
      <c r="C273" s="11">
        <v>1</v>
      </c>
      <c r="D273" s="11"/>
      <c r="E273" s="11"/>
      <c r="F273" s="11"/>
      <c r="G273" s="11"/>
      <c r="H273" s="11"/>
      <c r="I273" s="11"/>
      <c r="J273" s="11">
        <f t="shared" ref="J273:S273" si="24">J274</f>
        <v>4098.84</v>
      </c>
      <c r="K273" s="11">
        <f t="shared" si="24"/>
        <v>3500</v>
      </c>
      <c r="L273" s="11">
        <f t="shared" si="24"/>
        <v>2270</v>
      </c>
      <c r="M273" s="11">
        <f t="shared" si="24"/>
        <v>0</v>
      </c>
      <c r="N273" s="11">
        <f t="shared" si="24"/>
        <v>1230</v>
      </c>
      <c r="O273" s="11">
        <f t="shared" si="24"/>
        <v>0</v>
      </c>
      <c r="P273" s="11">
        <f t="shared" si="24"/>
        <v>598.84</v>
      </c>
      <c r="Q273" s="11">
        <f t="shared" si="24"/>
        <v>0</v>
      </c>
      <c r="R273" s="11">
        <f t="shared" si="24"/>
        <v>0</v>
      </c>
      <c r="S273" s="11">
        <f t="shared" si="24"/>
        <v>0</v>
      </c>
      <c r="T273" s="35"/>
      <c r="U273" s="11"/>
      <c r="V273" s="11"/>
      <c r="W273" s="11"/>
      <c r="X273" s="11"/>
      <c r="Y273" s="11"/>
      <c r="Z273" s="11"/>
      <c r="AA273" s="11"/>
      <c r="AB273" s="11"/>
      <c r="AC273" s="11"/>
      <c r="AD273" s="11"/>
      <c r="AE273" s="37"/>
    </row>
    <row r="274" s="2" customFormat="1" ht="75" customHeight="1" spans="1:31">
      <c r="A274" s="29" t="s">
        <v>1243</v>
      </c>
      <c r="B274" s="14" t="s">
        <v>1244</v>
      </c>
      <c r="C274" s="14" t="s">
        <v>1245</v>
      </c>
      <c r="D274" s="13" t="s">
        <v>574</v>
      </c>
      <c r="E274" s="13"/>
      <c r="F274" s="13" t="s">
        <v>79</v>
      </c>
      <c r="G274" s="13" t="s">
        <v>1162</v>
      </c>
      <c r="H274" s="13" t="s">
        <v>1163</v>
      </c>
      <c r="I274" s="31" t="s">
        <v>1164</v>
      </c>
      <c r="J274" s="13">
        <v>4098.84</v>
      </c>
      <c r="K274" s="13">
        <v>3500</v>
      </c>
      <c r="L274" s="13">
        <v>2270</v>
      </c>
      <c r="M274" s="13"/>
      <c r="N274" s="13">
        <v>1230</v>
      </c>
      <c r="O274" s="13"/>
      <c r="P274" s="13">
        <v>598.84</v>
      </c>
      <c r="Q274" s="13"/>
      <c r="R274" s="13"/>
      <c r="S274" s="13"/>
      <c r="T274" s="13" t="s">
        <v>82</v>
      </c>
      <c r="U274" s="13" t="s">
        <v>83</v>
      </c>
      <c r="V274" s="13" t="s">
        <v>84</v>
      </c>
      <c r="W274" s="13" t="s">
        <v>84</v>
      </c>
      <c r="X274" s="13" t="s">
        <v>84</v>
      </c>
      <c r="Y274" s="13" t="s">
        <v>84</v>
      </c>
      <c r="Z274" s="13">
        <v>6000</v>
      </c>
      <c r="AA274" s="13">
        <v>6000</v>
      </c>
      <c r="AB274" s="13">
        <v>25000</v>
      </c>
      <c r="AC274" s="13" t="s">
        <v>1246</v>
      </c>
      <c r="AD274" s="13" t="s">
        <v>1247</v>
      </c>
      <c r="AE274" s="16"/>
    </row>
    <row r="275" s="2" customFormat="1" ht="40" customHeight="1" spans="1:31">
      <c r="A275" s="11" t="s">
        <v>28</v>
      </c>
      <c r="B275" s="93"/>
      <c r="C275" s="11">
        <v>1</v>
      </c>
      <c r="D275" s="11"/>
      <c r="E275" s="11"/>
      <c r="F275" s="11"/>
      <c r="G275" s="11"/>
      <c r="H275" s="11"/>
      <c r="I275" s="11"/>
      <c r="J275" s="11">
        <f t="shared" ref="J275:S275" si="25">J276</f>
        <v>1800</v>
      </c>
      <c r="K275" s="11">
        <f t="shared" si="25"/>
        <v>1644.6</v>
      </c>
      <c r="L275" s="11">
        <f t="shared" si="25"/>
        <v>95.6</v>
      </c>
      <c r="M275" s="11">
        <f t="shared" si="25"/>
        <v>729</v>
      </c>
      <c r="N275" s="11">
        <f t="shared" si="25"/>
        <v>820</v>
      </c>
      <c r="O275" s="11">
        <f t="shared" si="25"/>
        <v>0</v>
      </c>
      <c r="P275" s="11">
        <f t="shared" si="25"/>
        <v>155.4</v>
      </c>
      <c r="Q275" s="11">
        <f t="shared" si="25"/>
        <v>0</v>
      </c>
      <c r="R275" s="11">
        <f t="shared" si="25"/>
        <v>0</v>
      </c>
      <c r="S275" s="11">
        <f t="shared" si="25"/>
        <v>0</v>
      </c>
      <c r="T275" s="35"/>
      <c r="U275" s="11"/>
      <c r="V275" s="11"/>
      <c r="W275" s="11"/>
      <c r="X275" s="11"/>
      <c r="Y275" s="11"/>
      <c r="Z275" s="11"/>
      <c r="AA275" s="11"/>
      <c r="AB275" s="11"/>
      <c r="AC275" s="11"/>
      <c r="AD275" s="11"/>
      <c r="AE275" s="37"/>
    </row>
    <row r="276" s="2" customFormat="1" ht="75" customHeight="1" spans="1:31">
      <c r="A276" s="29" t="s">
        <v>1243</v>
      </c>
      <c r="B276" s="14" t="s">
        <v>1248</v>
      </c>
      <c r="C276" s="14" t="s">
        <v>1249</v>
      </c>
      <c r="D276" s="16" t="s">
        <v>592</v>
      </c>
      <c r="E276" s="13"/>
      <c r="F276" s="13" t="s">
        <v>79</v>
      </c>
      <c r="G276" s="13" t="s">
        <v>80</v>
      </c>
      <c r="H276" s="13" t="s">
        <v>866</v>
      </c>
      <c r="I276" s="13" t="s">
        <v>867</v>
      </c>
      <c r="J276" s="13">
        <v>1800</v>
      </c>
      <c r="K276" s="13">
        <v>1644.6</v>
      </c>
      <c r="L276" s="13">
        <v>95.6</v>
      </c>
      <c r="M276" s="13">
        <v>729</v>
      </c>
      <c r="N276" s="13">
        <v>820</v>
      </c>
      <c r="O276" s="13"/>
      <c r="P276" s="13">
        <v>155.4</v>
      </c>
      <c r="Q276" s="13"/>
      <c r="R276" s="13"/>
      <c r="S276" s="13"/>
      <c r="T276" s="26" t="s">
        <v>82</v>
      </c>
      <c r="U276" s="16" t="s">
        <v>83</v>
      </c>
      <c r="V276" s="16" t="s">
        <v>84</v>
      </c>
      <c r="W276" s="16" t="s">
        <v>84</v>
      </c>
      <c r="X276" s="16" t="s">
        <v>84</v>
      </c>
      <c r="Y276" s="16" t="s">
        <v>84</v>
      </c>
      <c r="Z276" s="13">
        <v>3800</v>
      </c>
      <c r="AA276" s="13">
        <v>3800</v>
      </c>
      <c r="AB276" s="13">
        <v>3800</v>
      </c>
      <c r="AC276" s="13" t="s">
        <v>1250</v>
      </c>
      <c r="AD276" s="13" t="s">
        <v>1250</v>
      </c>
      <c r="AE276" s="16"/>
    </row>
    <row r="277" s="2" customFormat="1" ht="40" customHeight="1" spans="1:31">
      <c r="A277" s="11" t="s">
        <v>29</v>
      </c>
      <c r="B277" s="93"/>
      <c r="C277" s="11">
        <v>1</v>
      </c>
      <c r="D277" s="11"/>
      <c r="E277" s="11"/>
      <c r="F277" s="11"/>
      <c r="G277" s="11"/>
      <c r="H277" s="11"/>
      <c r="I277" s="11"/>
      <c r="J277" s="11">
        <f t="shared" ref="J277:S277" si="26">J278</f>
        <v>525</v>
      </c>
      <c r="K277" s="11">
        <f t="shared" si="26"/>
        <v>115.18</v>
      </c>
      <c r="L277" s="11">
        <f t="shared" si="26"/>
        <v>101.2</v>
      </c>
      <c r="M277" s="11">
        <f t="shared" si="26"/>
        <v>0</v>
      </c>
      <c r="N277" s="11">
        <f t="shared" si="26"/>
        <v>0</v>
      </c>
      <c r="O277" s="11">
        <f t="shared" si="26"/>
        <v>13.98</v>
      </c>
      <c r="P277" s="11">
        <f t="shared" si="26"/>
        <v>409.82</v>
      </c>
      <c r="Q277" s="11">
        <f t="shared" si="26"/>
        <v>0</v>
      </c>
      <c r="R277" s="11">
        <f t="shared" si="26"/>
        <v>0</v>
      </c>
      <c r="S277" s="11">
        <f t="shared" si="26"/>
        <v>0</v>
      </c>
      <c r="T277" s="35"/>
      <c r="U277" s="11"/>
      <c r="V277" s="11"/>
      <c r="W277" s="11"/>
      <c r="X277" s="11"/>
      <c r="Y277" s="11"/>
      <c r="Z277" s="11"/>
      <c r="AA277" s="11"/>
      <c r="AB277" s="11"/>
      <c r="AC277" s="11"/>
      <c r="AD277" s="11"/>
      <c r="AE277" s="37"/>
    </row>
    <row r="278" s="2" customFormat="1" ht="76" customHeight="1" spans="1:31">
      <c r="A278" s="16">
        <v>1</v>
      </c>
      <c r="B278" s="15" t="s">
        <v>1251</v>
      </c>
      <c r="C278" s="15" t="s">
        <v>1252</v>
      </c>
      <c r="D278" s="16" t="s">
        <v>592</v>
      </c>
      <c r="E278" s="16"/>
      <c r="F278" s="13" t="s">
        <v>79</v>
      </c>
      <c r="G278" s="16" t="s">
        <v>1253</v>
      </c>
      <c r="H278" s="16" t="s">
        <v>1254</v>
      </c>
      <c r="I278" s="16">
        <v>13992517858</v>
      </c>
      <c r="J278" s="16">
        <f>K278+P278</f>
        <v>525</v>
      </c>
      <c r="K278" s="16">
        <f>L278+O278</f>
        <v>115.18</v>
      </c>
      <c r="L278" s="16">
        <v>101.2</v>
      </c>
      <c r="M278" s="16"/>
      <c r="N278" s="16"/>
      <c r="O278" s="16">
        <v>13.98</v>
      </c>
      <c r="P278" s="16">
        <v>409.82</v>
      </c>
      <c r="Q278" s="16"/>
      <c r="R278" s="16"/>
      <c r="S278" s="16"/>
      <c r="T278" s="26" t="s">
        <v>1255</v>
      </c>
      <c r="U278" s="16" t="s">
        <v>83</v>
      </c>
      <c r="V278" s="16" t="s">
        <v>84</v>
      </c>
      <c r="W278" s="16" t="s">
        <v>84</v>
      </c>
      <c r="X278" s="16" t="s">
        <v>84</v>
      </c>
      <c r="Y278" s="16" t="s">
        <v>84</v>
      </c>
      <c r="Z278" s="16">
        <v>92</v>
      </c>
      <c r="AA278" s="16">
        <v>261</v>
      </c>
      <c r="AB278" s="16">
        <v>261</v>
      </c>
      <c r="AC278" s="16" t="s">
        <v>1256</v>
      </c>
      <c r="AD278" s="16" t="s">
        <v>1257</v>
      </c>
      <c r="AE278" s="16"/>
    </row>
    <row r="279" s="2" customFormat="1" ht="40" customHeight="1" spans="1:31">
      <c r="A279" s="11" t="s">
        <v>30</v>
      </c>
      <c r="B279" s="93"/>
      <c r="C279" s="11">
        <f>C280+C283</f>
        <v>3</v>
      </c>
      <c r="D279" s="11"/>
      <c r="E279" s="11"/>
      <c r="F279" s="11"/>
      <c r="G279" s="11"/>
      <c r="H279" s="11"/>
      <c r="I279" s="11"/>
      <c r="J279" s="11">
        <f t="shared" ref="J279:S279" si="27">J280+J283</f>
        <v>3067.8085</v>
      </c>
      <c r="K279" s="11">
        <f t="shared" si="27"/>
        <v>3067.8085</v>
      </c>
      <c r="L279" s="11">
        <f t="shared" si="27"/>
        <v>1303.9915</v>
      </c>
      <c r="M279" s="11">
        <f t="shared" si="27"/>
        <v>1763.817</v>
      </c>
      <c r="N279" s="11">
        <f t="shared" si="27"/>
        <v>0</v>
      </c>
      <c r="O279" s="11">
        <f t="shared" si="27"/>
        <v>0</v>
      </c>
      <c r="P279" s="11">
        <f t="shared" si="27"/>
        <v>0</v>
      </c>
      <c r="Q279" s="11">
        <f t="shared" si="27"/>
        <v>0</v>
      </c>
      <c r="R279" s="11">
        <f t="shared" si="27"/>
        <v>0</v>
      </c>
      <c r="S279" s="11">
        <f t="shared" si="27"/>
        <v>0</v>
      </c>
      <c r="T279" s="35"/>
      <c r="U279" s="11"/>
      <c r="V279" s="11"/>
      <c r="W279" s="11"/>
      <c r="X279" s="11"/>
      <c r="Y279" s="11"/>
      <c r="Z279" s="11"/>
      <c r="AA279" s="11"/>
      <c r="AB279" s="11"/>
      <c r="AC279" s="11"/>
      <c r="AD279" s="11"/>
      <c r="AE279" s="37"/>
    </row>
    <row r="280" s="2" customFormat="1" ht="40" customHeight="1" spans="1:31">
      <c r="A280" s="12" t="s">
        <v>31</v>
      </c>
      <c r="B280" s="12"/>
      <c r="C280" s="12">
        <v>2</v>
      </c>
      <c r="D280" s="12"/>
      <c r="E280" s="12"/>
      <c r="F280" s="12"/>
      <c r="G280" s="12"/>
      <c r="H280" s="12"/>
      <c r="I280" s="12"/>
      <c r="J280" s="12">
        <f>J281+J282</f>
        <v>2567.8085</v>
      </c>
      <c r="K280" s="12">
        <f t="shared" ref="K280:S280" si="28">K281+K282</f>
        <v>2567.8085</v>
      </c>
      <c r="L280" s="12">
        <f t="shared" si="28"/>
        <v>1303.9915</v>
      </c>
      <c r="M280" s="12">
        <f t="shared" si="28"/>
        <v>1263.817</v>
      </c>
      <c r="N280" s="12">
        <f t="shared" si="28"/>
        <v>0</v>
      </c>
      <c r="O280" s="12">
        <f t="shared" si="28"/>
        <v>0</v>
      </c>
      <c r="P280" s="12">
        <f t="shared" si="28"/>
        <v>0</v>
      </c>
      <c r="Q280" s="12">
        <f t="shared" si="28"/>
        <v>0</v>
      </c>
      <c r="R280" s="12">
        <f t="shared" si="28"/>
        <v>0</v>
      </c>
      <c r="S280" s="12">
        <f t="shared" si="28"/>
        <v>0</v>
      </c>
      <c r="T280" s="36"/>
      <c r="U280" s="12"/>
      <c r="V280" s="12"/>
      <c r="W280" s="12"/>
      <c r="X280" s="12"/>
      <c r="Y280" s="12"/>
      <c r="Z280" s="12"/>
      <c r="AA280" s="12"/>
      <c r="AB280" s="12"/>
      <c r="AC280" s="12"/>
      <c r="AD280" s="12"/>
      <c r="AE280" s="37"/>
    </row>
    <row r="281" s="2" customFormat="1" ht="70" customHeight="1" spans="1:31">
      <c r="A281" s="16">
        <v>1</v>
      </c>
      <c r="B281" s="15" t="s">
        <v>1258</v>
      </c>
      <c r="C281" s="15" t="s">
        <v>1259</v>
      </c>
      <c r="D281" s="16" t="s">
        <v>592</v>
      </c>
      <c r="E281" s="16"/>
      <c r="F281" s="13" t="s">
        <v>79</v>
      </c>
      <c r="G281" s="16" t="s">
        <v>80</v>
      </c>
      <c r="H281" s="16" t="s">
        <v>866</v>
      </c>
      <c r="I281" s="16" t="s">
        <v>867</v>
      </c>
      <c r="J281" s="16">
        <v>2400</v>
      </c>
      <c r="K281" s="16">
        <v>2400</v>
      </c>
      <c r="L281" s="16">
        <v>1303.9915</v>
      </c>
      <c r="M281" s="16">
        <v>1096.0085</v>
      </c>
      <c r="N281" s="16"/>
      <c r="O281" s="16"/>
      <c r="P281" s="16"/>
      <c r="Q281" s="16"/>
      <c r="R281" s="16"/>
      <c r="S281" s="16"/>
      <c r="T281" s="26" t="s">
        <v>82</v>
      </c>
      <c r="U281" s="16" t="s">
        <v>83</v>
      </c>
      <c r="V281" s="16" t="s">
        <v>84</v>
      </c>
      <c r="W281" s="16" t="s">
        <v>84</v>
      </c>
      <c r="X281" s="16" t="s">
        <v>84</v>
      </c>
      <c r="Y281" s="16" t="s">
        <v>84</v>
      </c>
      <c r="Z281" s="16">
        <v>9000</v>
      </c>
      <c r="AA281" s="16">
        <v>27000</v>
      </c>
      <c r="AB281" s="16">
        <v>9000</v>
      </c>
      <c r="AC281" s="16" t="s">
        <v>1260</v>
      </c>
      <c r="AD281" s="16" t="s">
        <v>1260</v>
      </c>
      <c r="AE281" s="16"/>
    </row>
    <row r="282" s="2" customFormat="1" ht="70" customHeight="1" spans="1:31">
      <c r="A282" s="16">
        <v>2</v>
      </c>
      <c r="B282" s="15" t="s">
        <v>1261</v>
      </c>
      <c r="C282" s="15" t="s">
        <v>1262</v>
      </c>
      <c r="D282" s="16" t="s">
        <v>592</v>
      </c>
      <c r="E282" s="16"/>
      <c r="F282" s="13" t="s">
        <v>79</v>
      </c>
      <c r="G282" s="16" t="s">
        <v>80</v>
      </c>
      <c r="H282" s="16" t="s">
        <v>866</v>
      </c>
      <c r="I282" s="16" t="s">
        <v>867</v>
      </c>
      <c r="J282" s="16">
        <v>167.8085</v>
      </c>
      <c r="K282" s="16">
        <v>167.8085</v>
      </c>
      <c r="L282" s="16"/>
      <c r="M282" s="16">
        <v>167.8085</v>
      </c>
      <c r="N282" s="16"/>
      <c r="O282" s="16"/>
      <c r="P282" s="16"/>
      <c r="Q282" s="16"/>
      <c r="R282" s="16"/>
      <c r="S282" s="16"/>
      <c r="T282" s="26" t="s">
        <v>82</v>
      </c>
      <c r="U282" s="16" t="s">
        <v>83</v>
      </c>
      <c r="V282" s="16" t="s">
        <v>84</v>
      </c>
      <c r="W282" s="16" t="s">
        <v>84</v>
      </c>
      <c r="X282" s="16" t="s">
        <v>84</v>
      </c>
      <c r="Y282" s="16" t="s">
        <v>84</v>
      </c>
      <c r="Z282" s="16">
        <v>3500</v>
      </c>
      <c r="AA282" s="16">
        <v>10500</v>
      </c>
      <c r="AB282" s="16">
        <v>3500</v>
      </c>
      <c r="AC282" s="16" t="s">
        <v>1263</v>
      </c>
      <c r="AD282" s="16" t="s">
        <v>1263</v>
      </c>
      <c r="AE282" s="16"/>
    </row>
    <row r="283" s="2" customFormat="1" ht="40" customHeight="1" spans="1:31">
      <c r="A283" s="12" t="s">
        <v>32</v>
      </c>
      <c r="B283" s="12"/>
      <c r="C283" s="12">
        <v>1</v>
      </c>
      <c r="D283" s="12"/>
      <c r="E283" s="12"/>
      <c r="F283" s="12"/>
      <c r="G283" s="12"/>
      <c r="H283" s="12"/>
      <c r="I283" s="12"/>
      <c r="J283" s="12">
        <f t="shared" ref="J283:S283" si="29">J284</f>
        <v>500</v>
      </c>
      <c r="K283" s="12">
        <f t="shared" si="29"/>
        <v>500</v>
      </c>
      <c r="L283" s="12">
        <f t="shared" si="29"/>
        <v>0</v>
      </c>
      <c r="M283" s="12">
        <f t="shared" si="29"/>
        <v>500</v>
      </c>
      <c r="N283" s="12">
        <f t="shared" si="29"/>
        <v>0</v>
      </c>
      <c r="O283" s="12">
        <f t="shared" si="29"/>
        <v>0</v>
      </c>
      <c r="P283" s="12">
        <f t="shared" si="29"/>
        <v>0</v>
      </c>
      <c r="Q283" s="12">
        <f t="shared" si="29"/>
        <v>0</v>
      </c>
      <c r="R283" s="12">
        <f t="shared" si="29"/>
        <v>0</v>
      </c>
      <c r="S283" s="12">
        <f t="shared" si="29"/>
        <v>0</v>
      </c>
      <c r="T283" s="36"/>
      <c r="U283" s="12"/>
      <c r="V283" s="12"/>
      <c r="W283" s="12"/>
      <c r="X283" s="12"/>
      <c r="Y283" s="12"/>
      <c r="Z283" s="12"/>
      <c r="AA283" s="12"/>
      <c r="AB283" s="12"/>
      <c r="AC283" s="12"/>
      <c r="AD283" s="12"/>
      <c r="AE283" s="37"/>
    </row>
    <row r="284" s="2" customFormat="1" ht="81" customHeight="1" spans="1:31">
      <c r="A284" s="13">
        <v>1</v>
      </c>
      <c r="B284" s="14" t="s">
        <v>1264</v>
      </c>
      <c r="C284" s="14" t="s">
        <v>1265</v>
      </c>
      <c r="D284" s="13" t="s">
        <v>592</v>
      </c>
      <c r="E284" s="13"/>
      <c r="F284" s="13" t="s">
        <v>79</v>
      </c>
      <c r="G284" s="13" t="s">
        <v>80</v>
      </c>
      <c r="H284" s="13" t="s">
        <v>866</v>
      </c>
      <c r="I284" s="13" t="s">
        <v>867</v>
      </c>
      <c r="J284" s="13">
        <v>500</v>
      </c>
      <c r="K284" s="13">
        <v>500</v>
      </c>
      <c r="L284" s="13"/>
      <c r="M284" s="13">
        <v>500</v>
      </c>
      <c r="N284" s="13"/>
      <c r="O284" s="13"/>
      <c r="P284" s="13"/>
      <c r="Q284" s="13"/>
      <c r="R284" s="13"/>
      <c r="S284" s="13"/>
      <c r="T284" s="26" t="s">
        <v>82</v>
      </c>
      <c r="U284" s="16" t="s">
        <v>83</v>
      </c>
      <c r="V284" s="16" t="s">
        <v>84</v>
      </c>
      <c r="W284" s="16" t="s">
        <v>84</v>
      </c>
      <c r="X284" s="16" t="s">
        <v>84</v>
      </c>
      <c r="Y284" s="16" t="s">
        <v>84</v>
      </c>
      <c r="Z284" s="13">
        <v>109</v>
      </c>
      <c r="AA284" s="13">
        <v>327</v>
      </c>
      <c r="AB284" s="13">
        <v>260</v>
      </c>
      <c r="AC284" s="13" t="s">
        <v>1266</v>
      </c>
      <c r="AD284" s="13" t="s">
        <v>1266</v>
      </c>
      <c r="AE284" s="13"/>
    </row>
    <row r="285" s="2" customFormat="1" ht="40" customHeight="1" spans="1:31">
      <c r="A285" s="11" t="s">
        <v>33</v>
      </c>
      <c r="B285" s="93"/>
      <c r="C285" s="11">
        <f>C286+C313</f>
        <v>89</v>
      </c>
      <c r="D285" s="11"/>
      <c r="E285" s="11"/>
      <c r="F285" s="11"/>
      <c r="G285" s="11"/>
      <c r="H285" s="11"/>
      <c r="I285" s="11"/>
      <c r="J285" s="11">
        <f t="shared" ref="D285:S285" si="30">J286+J313</f>
        <v>14311.97</v>
      </c>
      <c r="K285" s="11">
        <f t="shared" si="30"/>
        <v>7241.9</v>
      </c>
      <c r="L285" s="11">
        <f t="shared" si="30"/>
        <v>5947.9</v>
      </c>
      <c r="M285" s="11">
        <f t="shared" si="30"/>
        <v>262</v>
      </c>
      <c r="N285" s="11">
        <f t="shared" si="30"/>
        <v>420</v>
      </c>
      <c r="O285" s="11">
        <f t="shared" si="30"/>
        <v>612</v>
      </c>
      <c r="P285" s="11">
        <f t="shared" si="30"/>
        <v>7070.07</v>
      </c>
      <c r="Q285" s="11">
        <f t="shared" si="30"/>
        <v>0</v>
      </c>
      <c r="R285" s="11">
        <f t="shared" si="30"/>
        <v>0</v>
      </c>
      <c r="S285" s="11">
        <f t="shared" si="30"/>
        <v>0</v>
      </c>
      <c r="T285" s="35"/>
      <c r="U285" s="11"/>
      <c r="V285" s="11"/>
      <c r="W285" s="11"/>
      <c r="X285" s="11"/>
      <c r="Y285" s="11"/>
      <c r="Z285" s="11"/>
      <c r="AA285" s="11"/>
      <c r="AB285" s="11"/>
      <c r="AC285" s="11"/>
      <c r="AD285" s="11"/>
      <c r="AE285" s="37"/>
    </row>
    <row r="286" s="2" customFormat="1" ht="40" customHeight="1" spans="1:31">
      <c r="A286" s="12" t="s">
        <v>34</v>
      </c>
      <c r="B286" s="12"/>
      <c r="C286" s="12">
        <v>26</v>
      </c>
      <c r="D286" s="12"/>
      <c r="E286" s="12"/>
      <c r="F286" s="12"/>
      <c r="G286" s="12"/>
      <c r="H286" s="12"/>
      <c r="I286" s="12"/>
      <c r="J286" s="114">
        <f>SUM(J287:J312)</f>
        <v>9131.47</v>
      </c>
      <c r="K286" s="114">
        <f t="shared" ref="K286:S286" si="31">SUM(K287:K312)</f>
        <v>2061.4</v>
      </c>
      <c r="L286" s="114">
        <f t="shared" si="31"/>
        <v>1647.9</v>
      </c>
      <c r="M286" s="114">
        <f t="shared" si="31"/>
        <v>262</v>
      </c>
      <c r="N286" s="114">
        <f t="shared" si="31"/>
        <v>0</v>
      </c>
      <c r="O286" s="114">
        <f t="shared" si="31"/>
        <v>151.5</v>
      </c>
      <c r="P286" s="114">
        <f t="shared" si="31"/>
        <v>7070.07</v>
      </c>
      <c r="Q286" s="114">
        <f t="shared" si="31"/>
        <v>0</v>
      </c>
      <c r="R286" s="114">
        <f t="shared" si="31"/>
        <v>0</v>
      </c>
      <c r="S286" s="114">
        <f t="shared" si="31"/>
        <v>0</v>
      </c>
      <c r="T286" s="36"/>
      <c r="U286" s="12"/>
      <c r="V286" s="12"/>
      <c r="W286" s="12"/>
      <c r="X286" s="12"/>
      <c r="Y286" s="12"/>
      <c r="Z286" s="12"/>
      <c r="AA286" s="12"/>
      <c r="AB286" s="12"/>
      <c r="AC286" s="12"/>
      <c r="AD286" s="12"/>
      <c r="AE286" s="37"/>
    </row>
    <row r="287" s="2" customFormat="1" ht="87" customHeight="1" spans="1:31">
      <c r="A287" s="20">
        <v>1</v>
      </c>
      <c r="B287" s="14" t="s">
        <v>1267</v>
      </c>
      <c r="C287" s="14" t="s">
        <v>1268</v>
      </c>
      <c r="D287" s="13" t="s">
        <v>452</v>
      </c>
      <c r="E287" s="111" t="s">
        <v>1269</v>
      </c>
      <c r="F287" s="13" t="s">
        <v>79</v>
      </c>
      <c r="G287" s="20" t="s">
        <v>1270</v>
      </c>
      <c r="H287" s="20" t="s">
        <v>1271</v>
      </c>
      <c r="I287" s="20">
        <v>15609152555</v>
      </c>
      <c r="J287" s="30">
        <v>65</v>
      </c>
      <c r="K287" s="115">
        <v>65</v>
      </c>
      <c r="L287" s="115"/>
      <c r="M287" s="115">
        <v>65</v>
      </c>
      <c r="N287" s="115"/>
      <c r="O287" s="115"/>
      <c r="P287" s="13"/>
      <c r="Q287" s="16"/>
      <c r="R287" s="16"/>
      <c r="S287" s="13"/>
      <c r="T287" s="26" t="s">
        <v>82</v>
      </c>
      <c r="U287" s="16" t="s">
        <v>83</v>
      </c>
      <c r="V287" s="20" t="s">
        <v>84</v>
      </c>
      <c r="W287" s="20" t="s">
        <v>84</v>
      </c>
      <c r="X287" s="20" t="s">
        <v>84</v>
      </c>
      <c r="Y287" s="20" t="s">
        <v>84</v>
      </c>
      <c r="Z287" s="20">
        <v>60</v>
      </c>
      <c r="AA287" s="20">
        <v>227</v>
      </c>
      <c r="AB287" s="13">
        <v>993</v>
      </c>
      <c r="AC287" s="20" t="s">
        <v>1272</v>
      </c>
      <c r="AD287" s="13" t="s">
        <v>1273</v>
      </c>
      <c r="AE287" s="20"/>
    </row>
    <row r="288" s="2" customFormat="1" ht="120" customHeight="1" spans="1:31">
      <c r="A288" s="20">
        <v>2</v>
      </c>
      <c r="B288" s="14" t="s">
        <v>1274</v>
      </c>
      <c r="C288" s="14" t="s">
        <v>1275</v>
      </c>
      <c r="D288" s="13" t="s">
        <v>421</v>
      </c>
      <c r="E288" s="111" t="s">
        <v>1276</v>
      </c>
      <c r="F288" s="13" t="s">
        <v>79</v>
      </c>
      <c r="G288" s="20" t="s">
        <v>1270</v>
      </c>
      <c r="H288" s="20" t="s">
        <v>1271</v>
      </c>
      <c r="I288" s="20">
        <v>15609152555</v>
      </c>
      <c r="J288" s="30">
        <v>98</v>
      </c>
      <c r="K288" s="115">
        <v>98</v>
      </c>
      <c r="L288" s="115">
        <v>98</v>
      </c>
      <c r="M288" s="115"/>
      <c r="N288" s="115"/>
      <c r="O288" s="115"/>
      <c r="P288" s="13"/>
      <c r="Q288" s="16"/>
      <c r="R288" s="16"/>
      <c r="S288" s="13"/>
      <c r="T288" s="26" t="s">
        <v>82</v>
      </c>
      <c r="U288" s="16" t="s">
        <v>83</v>
      </c>
      <c r="V288" s="20" t="s">
        <v>83</v>
      </c>
      <c r="W288" s="20" t="s">
        <v>84</v>
      </c>
      <c r="X288" s="20" t="s">
        <v>84</v>
      </c>
      <c r="Y288" s="20" t="s">
        <v>84</v>
      </c>
      <c r="Z288" s="20">
        <v>103</v>
      </c>
      <c r="AA288" s="20">
        <v>350</v>
      </c>
      <c r="AB288" s="13">
        <v>1760</v>
      </c>
      <c r="AC288" s="20" t="s">
        <v>1272</v>
      </c>
      <c r="AD288" s="13" t="s">
        <v>1277</v>
      </c>
      <c r="AE288" s="20"/>
    </row>
    <row r="289" s="2" customFormat="1" ht="87" customHeight="1" spans="1:31">
      <c r="A289" s="20">
        <v>3</v>
      </c>
      <c r="B289" s="14" t="s">
        <v>1278</v>
      </c>
      <c r="C289" s="14" t="s">
        <v>1279</v>
      </c>
      <c r="D289" s="13" t="s">
        <v>180</v>
      </c>
      <c r="E289" s="111" t="s">
        <v>1280</v>
      </c>
      <c r="F289" s="13" t="s">
        <v>79</v>
      </c>
      <c r="G289" s="20" t="s">
        <v>1270</v>
      </c>
      <c r="H289" s="20" t="s">
        <v>1271</v>
      </c>
      <c r="I289" s="20">
        <v>15609152555</v>
      </c>
      <c r="J289" s="30">
        <v>199</v>
      </c>
      <c r="K289" s="115">
        <v>199</v>
      </c>
      <c r="L289" s="115">
        <v>199</v>
      </c>
      <c r="M289" s="115"/>
      <c r="N289" s="115"/>
      <c r="O289" s="115"/>
      <c r="P289" s="13"/>
      <c r="Q289" s="16"/>
      <c r="R289" s="16"/>
      <c r="S289" s="13"/>
      <c r="T289" s="26" t="s">
        <v>82</v>
      </c>
      <c r="U289" s="16" t="s">
        <v>83</v>
      </c>
      <c r="V289" s="20" t="s">
        <v>83</v>
      </c>
      <c r="W289" s="20" t="s">
        <v>84</v>
      </c>
      <c r="X289" s="20" t="s">
        <v>84</v>
      </c>
      <c r="Y289" s="20" t="s">
        <v>84</v>
      </c>
      <c r="Z289" s="20">
        <v>701</v>
      </c>
      <c r="AA289" s="20">
        <v>2457</v>
      </c>
      <c r="AB289" s="13">
        <v>4100</v>
      </c>
      <c r="AC289" s="20" t="s">
        <v>1272</v>
      </c>
      <c r="AD289" s="13" t="s">
        <v>1281</v>
      </c>
      <c r="AE289" s="20"/>
    </row>
    <row r="290" s="2" customFormat="1" ht="156" customHeight="1" spans="1:31">
      <c r="A290" s="20">
        <v>4</v>
      </c>
      <c r="B290" s="14" t="s">
        <v>1282</v>
      </c>
      <c r="C290" s="14" t="s">
        <v>1283</v>
      </c>
      <c r="D290" s="13" t="s">
        <v>231</v>
      </c>
      <c r="E290" s="111" t="s">
        <v>1284</v>
      </c>
      <c r="F290" s="13" t="s">
        <v>79</v>
      </c>
      <c r="G290" s="20" t="s">
        <v>1270</v>
      </c>
      <c r="H290" s="20" t="s">
        <v>1271</v>
      </c>
      <c r="I290" s="20">
        <v>15609152555</v>
      </c>
      <c r="J290" s="30">
        <v>197</v>
      </c>
      <c r="K290" s="115">
        <v>197</v>
      </c>
      <c r="L290" s="115"/>
      <c r="M290" s="115">
        <v>197</v>
      </c>
      <c r="N290" s="115"/>
      <c r="O290" s="115"/>
      <c r="P290" s="13"/>
      <c r="Q290" s="16"/>
      <c r="R290" s="16"/>
      <c r="S290" s="13"/>
      <c r="T290" s="26" t="s">
        <v>82</v>
      </c>
      <c r="U290" s="16" t="s">
        <v>83</v>
      </c>
      <c r="V290" s="20" t="s">
        <v>83</v>
      </c>
      <c r="W290" s="20" t="s">
        <v>84</v>
      </c>
      <c r="X290" s="20" t="s">
        <v>84</v>
      </c>
      <c r="Y290" s="20" t="s">
        <v>84</v>
      </c>
      <c r="Z290" s="20">
        <v>220</v>
      </c>
      <c r="AA290" s="20">
        <v>755</v>
      </c>
      <c r="AB290" s="13">
        <v>2098</v>
      </c>
      <c r="AC290" s="20" t="s">
        <v>1272</v>
      </c>
      <c r="AD290" s="13" t="s">
        <v>1285</v>
      </c>
      <c r="AE290" s="20"/>
    </row>
    <row r="291" s="2" customFormat="1" ht="156" customHeight="1" spans="1:31">
      <c r="A291" s="20">
        <v>5</v>
      </c>
      <c r="B291" s="14" t="s">
        <v>1286</v>
      </c>
      <c r="C291" s="14" t="s">
        <v>1287</v>
      </c>
      <c r="D291" s="13" t="s">
        <v>1288</v>
      </c>
      <c r="E291" s="111" t="s">
        <v>1289</v>
      </c>
      <c r="F291" s="13" t="s">
        <v>79</v>
      </c>
      <c r="G291" s="20" t="s">
        <v>1270</v>
      </c>
      <c r="H291" s="20" t="s">
        <v>1271</v>
      </c>
      <c r="I291" s="20">
        <v>15609152555</v>
      </c>
      <c r="J291" s="30">
        <v>60</v>
      </c>
      <c r="K291" s="115">
        <v>60</v>
      </c>
      <c r="L291" s="115">
        <v>60</v>
      </c>
      <c r="M291" s="115"/>
      <c r="N291" s="115"/>
      <c r="O291" s="115"/>
      <c r="P291" s="13"/>
      <c r="Q291" s="16"/>
      <c r="R291" s="16"/>
      <c r="S291" s="13"/>
      <c r="T291" s="26" t="s">
        <v>82</v>
      </c>
      <c r="U291" s="16" t="s">
        <v>83</v>
      </c>
      <c r="V291" s="20" t="s">
        <v>83</v>
      </c>
      <c r="W291" s="20" t="s">
        <v>84</v>
      </c>
      <c r="X291" s="20" t="s">
        <v>84</v>
      </c>
      <c r="Y291" s="20" t="s">
        <v>84</v>
      </c>
      <c r="Z291" s="20">
        <v>217</v>
      </c>
      <c r="AA291" s="20">
        <v>692</v>
      </c>
      <c r="AB291" s="13">
        <v>2200</v>
      </c>
      <c r="AC291" s="20" t="s">
        <v>1272</v>
      </c>
      <c r="AD291" s="13" t="s">
        <v>1290</v>
      </c>
      <c r="AE291" s="20"/>
    </row>
    <row r="292" s="2" customFormat="1" ht="87" customHeight="1" spans="1:31">
      <c r="A292" s="20">
        <v>6</v>
      </c>
      <c r="B292" s="14" t="s">
        <v>1291</v>
      </c>
      <c r="C292" s="14" t="s">
        <v>1292</v>
      </c>
      <c r="D292" s="13" t="s">
        <v>529</v>
      </c>
      <c r="E292" s="111" t="s">
        <v>1293</v>
      </c>
      <c r="F292" s="13" t="s">
        <v>79</v>
      </c>
      <c r="G292" s="20" t="s">
        <v>1270</v>
      </c>
      <c r="H292" s="20" t="s">
        <v>1271</v>
      </c>
      <c r="I292" s="20">
        <v>15609152555</v>
      </c>
      <c r="J292" s="30">
        <v>51</v>
      </c>
      <c r="K292" s="115">
        <v>51</v>
      </c>
      <c r="L292" s="115">
        <v>51</v>
      </c>
      <c r="M292" s="115"/>
      <c r="N292" s="115"/>
      <c r="O292" s="115"/>
      <c r="P292" s="13"/>
      <c r="Q292" s="16"/>
      <c r="R292" s="16"/>
      <c r="S292" s="13"/>
      <c r="T292" s="26" t="s">
        <v>82</v>
      </c>
      <c r="U292" s="16" t="s">
        <v>83</v>
      </c>
      <c r="V292" s="20" t="s">
        <v>83</v>
      </c>
      <c r="W292" s="20" t="s">
        <v>84</v>
      </c>
      <c r="X292" s="20" t="s">
        <v>84</v>
      </c>
      <c r="Y292" s="20" t="s">
        <v>84</v>
      </c>
      <c r="Z292" s="20">
        <v>145</v>
      </c>
      <c r="AA292" s="20">
        <v>453</v>
      </c>
      <c r="AB292" s="13">
        <v>1579</v>
      </c>
      <c r="AC292" s="20" t="s">
        <v>362</v>
      </c>
      <c r="AD292" s="13" t="s">
        <v>1294</v>
      </c>
      <c r="AE292" s="20"/>
    </row>
    <row r="293" s="2" customFormat="1" ht="87" customHeight="1" spans="1:31">
      <c r="A293" s="20">
        <v>7</v>
      </c>
      <c r="B293" s="14" t="s">
        <v>1295</v>
      </c>
      <c r="C293" s="14" t="s">
        <v>1296</v>
      </c>
      <c r="D293" s="13" t="s">
        <v>529</v>
      </c>
      <c r="E293" s="111" t="s">
        <v>1297</v>
      </c>
      <c r="F293" s="13" t="s">
        <v>79</v>
      </c>
      <c r="G293" s="20" t="s">
        <v>1270</v>
      </c>
      <c r="H293" s="20" t="s">
        <v>1271</v>
      </c>
      <c r="I293" s="20">
        <v>15609152555</v>
      </c>
      <c r="J293" s="30">
        <v>49</v>
      </c>
      <c r="K293" s="115">
        <v>49</v>
      </c>
      <c r="L293" s="115">
        <v>49</v>
      </c>
      <c r="M293" s="115"/>
      <c r="N293" s="115"/>
      <c r="O293" s="115"/>
      <c r="P293" s="13"/>
      <c r="Q293" s="16"/>
      <c r="R293" s="16"/>
      <c r="S293" s="13"/>
      <c r="T293" s="26" t="s">
        <v>82</v>
      </c>
      <c r="U293" s="16" t="s">
        <v>83</v>
      </c>
      <c r="V293" s="20" t="s">
        <v>83</v>
      </c>
      <c r="W293" s="20" t="s">
        <v>84</v>
      </c>
      <c r="X293" s="20" t="s">
        <v>84</v>
      </c>
      <c r="Y293" s="20" t="s">
        <v>84</v>
      </c>
      <c r="Z293" s="20">
        <v>141</v>
      </c>
      <c r="AA293" s="20">
        <v>422</v>
      </c>
      <c r="AB293" s="13">
        <v>1424</v>
      </c>
      <c r="AC293" s="20" t="s">
        <v>362</v>
      </c>
      <c r="AD293" s="13" t="s">
        <v>1298</v>
      </c>
      <c r="AE293" s="20"/>
    </row>
    <row r="294" s="2" customFormat="1" ht="87" customHeight="1" spans="1:31">
      <c r="A294" s="20">
        <v>8</v>
      </c>
      <c r="B294" s="14" t="s">
        <v>1299</v>
      </c>
      <c r="C294" s="14" t="s">
        <v>1300</v>
      </c>
      <c r="D294" s="13" t="s">
        <v>271</v>
      </c>
      <c r="E294" s="111" t="s">
        <v>1301</v>
      </c>
      <c r="F294" s="13" t="s">
        <v>79</v>
      </c>
      <c r="G294" s="20" t="s">
        <v>1270</v>
      </c>
      <c r="H294" s="20" t="s">
        <v>1271</v>
      </c>
      <c r="I294" s="20">
        <v>15609152555</v>
      </c>
      <c r="J294" s="30">
        <v>90</v>
      </c>
      <c r="K294" s="115">
        <v>90</v>
      </c>
      <c r="L294" s="115">
        <v>90</v>
      </c>
      <c r="M294" s="115"/>
      <c r="N294" s="115"/>
      <c r="O294" s="115"/>
      <c r="P294" s="13"/>
      <c r="Q294" s="16"/>
      <c r="R294" s="16"/>
      <c r="S294" s="13"/>
      <c r="T294" s="26" t="s">
        <v>82</v>
      </c>
      <c r="U294" s="16" t="s">
        <v>83</v>
      </c>
      <c r="V294" s="20" t="s">
        <v>83</v>
      </c>
      <c r="W294" s="20" t="s">
        <v>84</v>
      </c>
      <c r="X294" s="20" t="s">
        <v>84</v>
      </c>
      <c r="Y294" s="20" t="s">
        <v>84</v>
      </c>
      <c r="Z294" s="20">
        <v>142</v>
      </c>
      <c r="AA294" s="20">
        <v>463</v>
      </c>
      <c r="AB294" s="13">
        <v>712</v>
      </c>
      <c r="AC294" s="20" t="s">
        <v>1272</v>
      </c>
      <c r="AD294" s="13" t="s">
        <v>1302</v>
      </c>
      <c r="AE294" s="16"/>
    </row>
    <row r="295" s="2" customFormat="1" ht="87" customHeight="1" spans="1:31">
      <c r="A295" s="20">
        <v>9</v>
      </c>
      <c r="B295" s="14" t="s">
        <v>1303</v>
      </c>
      <c r="C295" s="14" t="s">
        <v>1304</v>
      </c>
      <c r="D295" s="13" t="s">
        <v>295</v>
      </c>
      <c r="E295" s="111" t="s">
        <v>1305</v>
      </c>
      <c r="F295" s="13" t="s">
        <v>79</v>
      </c>
      <c r="G295" s="20" t="s">
        <v>1270</v>
      </c>
      <c r="H295" s="20" t="s">
        <v>1271</v>
      </c>
      <c r="I295" s="20">
        <v>15609152555</v>
      </c>
      <c r="J295" s="30">
        <v>54</v>
      </c>
      <c r="K295" s="115">
        <v>54</v>
      </c>
      <c r="L295" s="115">
        <v>54</v>
      </c>
      <c r="M295" s="115"/>
      <c r="N295" s="115"/>
      <c r="O295" s="115"/>
      <c r="P295" s="13"/>
      <c r="Q295" s="16"/>
      <c r="R295" s="16"/>
      <c r="S295" s="13"/>
      <c r="T295" s="26" t="s">
        <v>82</v>
      </c>
      <c r="U295" s="16" t="s">
        <v>83</v>
      </c>
      <c r="V295" s="20" t="s">
        <v>83</v>
      </c>
      <c r="W295" s="20" t="s">
        <v>84</v>
      </c>
      <c r="X295" s="20" t="s">
        <v>84</v>
      </c>
      <c r="Y295" s="20" t="s">
        <v>84</v>
      </c>
      <c r="Z295" s="20">
        <v>245</v>
      </c>
      <c r="AA295" s="20">
        <v>873</v>
      </c>
      <c r="AB295" s="13">
        <v>1245</v>
      </c>
      <c r="AC295" s="20" t="s">
        <v>1272</v>
      </c>
      <c r="AD295" s="13" t="s">
        <v>1306</v>
      </c>
      <c r="AE295" s="20"/>
    </row>
    <row r="296" s="2" customFormat="1" ht="87" customHeight="1" spans="1:31">
      <c r="A296" s="20">
        <v>10</v>
      </c>
      <c r="B296" s="14" t="s">
        <v>1307</v>
      </c>
      <c r="C296" s="14" t="s">
        <v>1308</v>
      </c>
      <c r="D296" s="13" t="s">
        <v>437</v>
      </c>
      <c r="E296" s="111" t="s">
        <v>1309</v>
      </c>
      <c r="F296" s="13" t="s">
        <v>79</v>
      </c>
      <c r="G296" s="20" t="s">
        <v>1270</v>
      </c>
      <c r="H296" s="20" t="s">
        <v>1271</v>
      </c>
      <c r="I296" s="20">
        <v>15609152555</v>
      </c>
      <c r="J296" s="30">
        <v>132</v>
      </c>
      <c r="K296" s="115">
        <v>132</v>
      </c>
      <c r="L296" s="115">
        <v>132</v>
      </c>
      <c r="M296" s="115"/>
      <c r="N296" s="115"/>
      <c r="O296" s="115"/>
      <c r="P296" s="13"/>
      <c r="Q296" s="16"/>
      <c r="R296" s="16"/>
      <c r="S296" s="13"/>
      <c r="T296" s="26" t="s">
        <v>82</v>
      </c>
      <c r="U296" s="16" t="s">
        <v>83</v>
      </c>
      <c r="V296" s="20" t="s">
        <v>83</v>
      </c>
      <c r="W296" s="20" t="s">
        <v>84</v>
      </c>
      <c r="X296" s="20" t="s">
        <v>84</v>
      </c>
      <c r="Y296" s="20" t="s">
        <v>84</v>
      </c>
      <c r="Z296" s="20">
        <v>156</v>
      </c>
      <c r="AA296" s="20">
        <v>524</v>
      </c>
      <c r="AB296" s="13">
        <v>2155</v>
      </c>
      <c r="AC296" s="20" t="s">
        <v>1272</v>
      </c>
      <c r="AD296" s="13" t="s">
        <v>1310</v>
      </c>
      <c r="AE296" s="20"/>
    </row>
    <row r="297" s="2" customFormat="1" ht="130" customHeight="1" spans="1:31">
      <c r="A297" s="20">
        <v>11</v>
      </c>
      <c r="B297" s="14" t="s">
        <v>1311</v>
      </c>
      <c r="C297" s="14" t="s">
        <v>1312</v>
      </c>
      <c r="D297" s="13" t="s">
        <v>1313</v>
      </c>
      <c r="E297" s="111" t="s">
        <v>1314</v>
      </c>
      <c r="F297" s="13" t="s">
        <v>79</v>
      </c>
      <c r="G297" s="20" t="s">
        <v>1270</v>
      </c>
      <c r="H297" s="20" t="s">
        <v>1271</v>
      </c>
      <c r="I297" s="20">
        <v>15609152555</v>
      </c>
      <c r="J297" s="30">
        <v>900</v>
      </c>
      <c r="K297" s="115"/>
      <c r="L297" s="115"/>
      <c r="M297" s="115"/>
      <c r="N297" s="115"/>
      <c r="O297" s="115"/>
      <c r="P297" s="13">
        <v>900</v>
      </c>
      <c r="Q297" s="16"/>
      <c r="R297" s="16"/>
      <c r="S297" s="13"/>
      <c r="T297" s="26" t="s">
        <v>792</v>
      </c>
      <c r="U297" s="16" t="s">
        <v>83</v>
      </c>
      <c r="V297" s="20" t="s">
        <v>83</v>
      </c>
      <c r="W297" s="20" t="s">
        <v>84</v>
      </c>
      <c r="X297" s="20" t="s">
        <v>84</v>
      </c>
      <c r="Y297" s="20" t="s">
        <v>84</v>
      </c>
      <c r="Z297" s="20">
        <v>240</v>
      </c>
      <c r="AA297" s="20">
        <v>840</v>
      </c>
      <c r="AB297" s="13">
        <v>178077</v>
      </c>
      <c r="AC297" s="20" t="s">
        <v>1272</v>
      </c>
      <c r="AD297" s="13" t="s">
        <v>1315</v>
      </c>
      <c r="AE297" s="16"/>
    </row>
    <row r="298" s="2" customFormat="1" ht="40" customHeight="1" spans="1:31">
      <c r="A298" s="20">
        <v>12</v>
      </c>
      <c r="B298" s="14" t="s">
        <v>1316</v>
      </c>
      <c r="C298" s="14" t="s">
        <v>1317</v>
      </c>
      <c r="D298" s="13" t="s">
        <v>574</v>
      </c>
      <c r="E298" s="111" t="s">
        <v>574</v>
      </c>
      <c r="F298" s="13" t="s">
        <v>79</v>
      </c>
      <c r="G298" s="20" t="s">
        <v>1270</v>
      </c>
      <c r="H298" s="20" t="s">
        <v>1271</v>
      </c>
      <c r="I298" s="20">
        <v>15609152555</v>
      </c>
      <c r="J298" s="30">
        <v>200</v>
      </c>
      <c r="K298" s="115"/>
      <c r="L298" s="115"/>
      <c r="M298" s="115"/>
      <c r="N298" s="115"/>
      <c r="O298" s="115"/>
      <c r="P298" s="13">
        <v>200</v>
      </c>
      <c r="Q298" s="16"/>
      <c r="R298" s="16"/>
      <c r="S298" s="13"/>
      <c r="T298" s="26" t="s">
        <v>792</v>
      </c>
      <c r="U298" s="16" t="s">
        <v>83</v>
      </c>
      <c r="V298" s="20" t="s">
        <v>83</v>
      </c>
      <c r="W298" s="20" t="s">
        <v>84</v>
      </c>
      <c r="X298" s="20" t="s">
        <v>84</v>
      </c>
      <c r="Y298" s="20" t="s">
        <v>84</v>
      </c>
      <c r="Z298" s="20">
        <v>200</v>
      </c>
      <c r="AA298" s="20">
        <v>800</v>
      </c>
      <c r="AB298" s="13">
        <v>8500</v>
      </c>
      <c r="AC298" s="20" t="s">
        <v>1272</v>
      </c>
      <c r="AD298" s="13" t="s">
        <v>1318</v>
      </c>
      <c r="AE298" s="20"/>
    </row>
    <row r="299" s="2" customFormat="1" ht="82" customHeight="1" spans="1:31">
      <c r="A299" s="20">
        <v>13</v>
      </c>
      <c r="B299" s="14" t="s">
        <v>1319</v>
      </c>
      <c r="C299" s="14" t="s">
        <v>1320</v>
      </c>
      <c r="D299" s="13" t="s">
        <v>1321</v>
      </c>
      <c r="E299" s="111" t="s">
        <v>1322</v>
      </c>
      <c r="F299" s="13" t="s">
        <v>79</v>
      </c>
      <c r="G299" s="20" t="s">
        <v>1270</v>
      </c>
      <c r="H299" s="20" t="s">
        <v>1271</v>
      </c>
      <c r="I299" s="20">
        <v>15609152555</v>
      </c>
      <c r="J299" s="30">
        <f>K299+P299</f>
        <v>284.75</v>
      </c>
      <c r="K299" s="115">
        <v>90</v>
      </c>
      <c r="L299" s="115">
        <v>90</v>
      </c>
      <c r="M299" s="115"/>
      <c r="N299" s="115"/>
      <c r="O299" s="115"/>
      <c r="P299" s="13">
        <v>194.75</v>
      </c>
      <c r="Q299" s="16"/>
      <c r="R299" s="16"/>
      <c r="S299" s="13"/>
      <c r="T299" s="26" t="s">
        <v>792</v>
      </c>
      <c r="U299" s="16" t="s">
        <v>83</v>
      </c>
      <c r="V299" s="20" t="s">
        <v>83</v>
      </c>
      <c r="W299" s="20" t="s">
        <v>84</v>
      </c>
      <c r="X299" s="20" t="s">
        <v>84</v>
      </c>
      <c r="Y299" s="20" t="s">
        <v>84</v>
      </c>
      <c r="Z299" s="41">
        <v>85</v>
      </c>
      <c r="AA299" s="41">
        <v>380</v>
      </c>
      <c r="AB299" s="41">
        <v>4794</v>
      </c>
      <c r="AC299" s="125" t="s">
        <v>1272</v>
      </c>
      <c r="AD299" s="54" t="s">
        <v>1323</v>
      </c>
      <c r="AE299" s="16"/>
    </row>
    <row r="300" s="2" customFormat="1" ht="40" customHeight="1" spans="1:31">
      <c r="A300" s="20">
        <v>14</v>
      </c>
      <c r="B300" s="14" t="s">
        <v>1324</v>
      </c>
      <c r="C300" s="14" t="s">
        <v>1325</v>
      </c>
      <c r="D300" s="13" t="s">
        <v>1326</v>
      </c>
      <c r="E300" s="111" t="s">
        <v>1327</v>
      </c>
      <c r="F300" s="13" t="s">
        <v>79</v>
      </c>
      <c r="G300" s="20" t="s">
        <v>1270</v>
      </c>
      <c r="H300" s="20" t="s">
        <v>1271</v>
      </c>
      <c r="I300" s="20">
        <v>15609152555</v>
      </c>
      <c r="J300" s="30">
        <v>770.9</v>
      </c>
      <c r="K300" s="115">
        <v>770.9</v>
      </c>
      <c r="L300" s="115">
        <v>770.9</v>
      </c>
      <c r="M300" s="115"/>
      <c r="N300" s="115"/>
      <c r="O300" s="115"/>
      <c r="P300" s="13"/>
      <c r="Q300" s="16"/>
      <c r="R300" s="16"/>
      <c r="S300" s="13"/>
      <c r="T300" s="26" t="s">
        <v>792</v>
      </c>
      <c r="U300" s="16" t="s">
        <v>83</v>
      </c>
      <c r="V300" s="20" t="s">
        <v>83</v>
      </c>
      <c r="W300" s="20" t="s">
        <v>84</v>
      </c>
      <c r="X300" s="20" t="s">
        <v>84</v>
      </c>
      <c r="Y300" s="20" t="s">
        <v>84</v>
      </c>
      <c r="Z300" s="41">
        <v>62</v>
      </c>
      <c r="AA300" s="41">
        <v>280</v>
      </c>
      <c r="AB300" s="41">
        <v>3500</v>
      </c>
      <c r="AC300" s="125" t="s">
        <v>1272</v>
      </c>
      <c r="AD300" s="54" t="s">
        <v>1328</v>
      </c>
      <c r="AE300" s="16"/>
    </row>
    <row r="301" s="2" customFormat="1" ht="40" customHeight="1" spans="1:31">
      <c r="A301" s="20">
        <v>15</v>
      </c>
      <c r="B301" s="14" t="s">
        <v>1329</v>
      </c>
      <c r="C301" s="68" t="s">
        <v>1330</v>
      </c>
      <c r="D301" s="13" t="s">
        <v>324</v>
      </c>
      <c r="E301" s="111" t="s">
        <v>1331</v>
      </c>
      <c r="F301" s="13" t="s">
        <v>79</v>
      </c>
      <c r="G301" s="20" t="s">
        <v>1270</v>
      </c>
      <c r="H301" s="20" t="s">
        <v>1271</v>
      </c>
      <c r="I301" s="20">
        <v>15609152555</v>
      </c>
      <c r="J301" s="30">
        <v>43</v>
      </c>
      <c r="K301" s="115">
        <v>43</v>
      </c>
      <c r="L301" s="115"/>
      <c r="M301" s="115"/>
      <c r="N301" s="115"/>
      <c r="O301" s="115">
        <v>43</v>
      </c>
      <c r="P301" s="13"/>
      <c r="Q301" s="16"/>
      <c r="R301" s="16"/>
      <c r="S301" s="13"/>
      <c r="T301" s="26" t="s">
        <v>792</v>
      </c>
      <c r="U301" s="16" t="s">
        <v>83</v>
      </c>
      <c r="V301" s="20" t="s">
        <v>83</v>
      </c>
      <c r="W301" s="20" t="s">
        <v>84</v>
      </c>
      <c r="X301" s="20" t="s">
        <v>84</v>
      </c>
      <c r="Y301" s="20" t="s">
        <v>84</v>
      </c>
      <c r="Z301" s="41">
        <v>11</v>
      </c>
      <c r="AA301" s="41">
        <v>40</v>
      </c>
      <c r="AB301" s="41">
        <v>143</v>
      </c>
      <c r="AC301" s="125" t="s">
        <v>1272</v>
      </c>
      <c r="AD301" s="54" t="s">
        <v>1332</v>
      </c>
      <c r="AE301" s="16"/>
    </row>
    <row r="302" s="2" customFormat="1" ht="47" customHeight="1" spans="1:31">
      <c r="A302" s="20">
        <v>16</v>
      </c>
      <c r="B302" s="53" t="s">
        <v>1333</v>
      </c>
      <c r="C302" s="53" t="s">
        <v>1334</v>
      </c>
      <c r="D302" s="54" t="s">
        <v>180</v>
      </c>
      <c r="E302" s="55" t="s">
        <v>1335</v>
      </c>
      <c r="F302" s="13" t="s">
        <v>79</v>
      </c>
      <c r="G302" s="55" t="s">
        <v>1270</v>
      </c>
      <c r="H302" s="54" t="s">
        <v>1336</v>
      </c>
      <c r="I302" s="62">
        <v>18109150382</v>
      </c>
      <c r="J302" s="55">
        <v>2500</v>
      </c>
      <c r="K302" s="55"/>
      <c r="L302" s="55"/>
      <c r="M302" s="55"/>
      <c r="N302" s="55"/>
      <c r="O302" s="55"/>
      <c r="P302" s="55">
        <v>2500</v>
      </c>
      <c r="Q302" s="55"/>
      <c r="R302" s="55"/>
      <c r="S302" s="55"/>
      <c r="T302" s="55" t="s">
        <v>792</v>
      </c>
      <c r="U302" s="55" t="s">
        <v>83</v>
      </c>
      <c r="V302" s="54" t="s">
        <v>84</v>
      </c>
      <c r="W302" s="55" t="s">
        <v>84</v>
      </c>
      <c r="X302" s="55" t="s">
        <v>84</v>
      </c>
      <c r="Y302" s="55" t="s">
        <v>84</v>
      </c>
      <c r="Z302" s="54">
        <v>280</v>
      </c>
      <c r="AA302" s="54">
        <v>630</v>
      </c>
      <c r="AB302" s="54">
        <v>2000</v>
      </c>
      <c r="AC302" s="82" t="s">
        <v>532</v>
      </c>
      <c r="AD302" s="82" t="s">
        <v>1337</v>
      </c>
      <c r="AE302" s="16"/>
    </row>
    <row r="303" s="2" customFormat="1" ht="47" customHeight="1" spans="1:31">
      <c r="A303" s="20">
        <v>17</v>
      </c>
      <c r="B303" s="53" t="s">
        <v>1338</v>
      </c>
      <c r="C303" s="53" t="s">
        <v>1339</v>
      </c>
      <c r="D303" s="54" t="s">
        <v>529</v>
      </c>
      <c r="E303" s="55" t="s">
        <v>1340</v>
      </c>
      <c r="F303" s="13" t="s">
        <v>79</v>
      </c>
      <c r="G303" s="55" t="s">
        <v>1270</v>
      </c>
      <c r="H303" s="54" t="s">
        <v>1336</v>
      </c>
      <c r="I303" s="62">
        <v>18109150382</v>
      </c>
      <c r="J303" s="55">
        <v>2500</v>
      </c>
      <c r="K303" s="55"/>
      <c r="L303" s="55"/>
      <c r="M303" s="55"/>
      <c r="N303" s="55"/>
      <c r="O303" s="55"/>
      <c r="P303" s="55">
        <v>2500</v>
      </c>
      <c r="Q303" s="55"/>
      <c r="R303" s="55"/>
      <c r="S303" s="55"/>
      <c r="T303" s="55" t="s">
        <v>792</v>
      </c>
      <c r="U303" s="55" t="s">
        <v>83</v>
      </c>
      <c r="V303" s="54" t="s">
        <v>84</v>
      </c>
      <c r="W303" s="55" t="s">
        <v>84</v>
      </c>
      <c r="X303" s="55" t="s">
        <v>84</v>
      </c>
      <c r="Y303" s="55" t="s">
        <v>84</v>
      </c>
      <c r="Z303" s="54">
        <v>115</v>
      </c>
      <c r="AA303" s="54">
        <v>347</v>
      </c>
      <c r="AB303" s="54">
        <v>2000</v>
      </c>
      <c r="AC303" s="82" t="s">
        <v>532</v>
      </c>
      <c r="AD303" s="82" t="s">
        <v>1337</v>
      </c>
      <c r="AE303" s="16"/>
    </row>
    <row r="304" s="2" customFormat="1" ht="47" customHeight="1" spans="1:31">
      <c r="A304" s="20">
        <v>18</v>
      </c>
      <c r="B304" s="53" t="s">
        <v>1341</v>
      </c>
      <c r="C304" s="53" t="s">
        <v>1342</v>
      </c>
      <c r="D304" s="54" t="s">
        <v>316</v>
      </c>
      <c r="E304" s="55" t="s">
        <v>1343</v>
      </c>
      <c r="F304" s="13" t="s">
        <v>79</v>
      </c>
      <c r="G304" s="55" t="s">
        <v>1270</v>
      </c>
      <c r="H304" s="54" t="s">
        <v>1271</v>
      </c>
      <c r="I304" s="62">
        <v>15609152555</v>
      </c>
      <c r="J304" s="55">
        <v>173.32</v>
      </c>
      <c r="K304" s="55"/>
      <c r="L304" s="55"/>
      <c r="M304" s="55"/>
      <c r="N304" s="55"/>
      <c r="O304" s="55"/>
      <c r="P304" s="55">
        <v>173.32</v>
      </c>
      <c r="Q304" s="55"/>
      <c r="R304" s="55"/>
      <c r="S304" s="55"/>
      <c r="T304" s="55" t="s">
        <v>792</v>
      </c>
      <c r="U304" s="55" t="s">
        <v>83</v>
      </c>
      <c r="V304" s="54" t="s">
        <v>83</v>
      </c>
      <c r="W304" s="55" t="s">
        <v>84</v>
      </c>
      <c r="X304" s="55" t="s">
        <v>84</v>
      </c>
      <c r="Y304" s="55" t="s">
        <v>84</v>
      </c>
      <c r="Z304" s="54">
        <v>45</v>
      </c>
      <c r="AA304" s="54">
        <v>158</v>
      </c>
      <c r="AB304" s="54">
        <v>1716</v>
      </c>
      <c r="AC304" s="82" t="s">
        <v>1272</v>
      </c>
      <c r="AD304" s="82" t="s">
        <v>1344</v>
      </c>
      <c r="AE304" s="16"/>
    </row>
    <row r="305" s="2" customFormat="1" ht="47" customHeight="1" spans="1:31">
      <c r="A305" s="20">
        <v>19</v>
      </c>
      <c r="B305" s="53" t="s">
        <v>1345</v>
      </c>
      <c r="C305" s="53" t="s">
        <v>1346</v>
      </c>
      <c r="D305" s="54" t="s">
        <v>271</v>
      </c>
      <c r="E305" s="55" t="s">
        <v>1347</v>
      </c>
      <c r="F305" s="13" t="s">
        <v>79</v>
      </c>
      <c r="G305" s="55" t="s">
        <v>1270</v>
      </c>
      <c r="H305" s="54" t="s">
        <v>1348</v>
      </c>
      <c r="I305" s="62">
        <v>1709156221</v>
      </c>
      <c r="J305" s="55">
        <v>200</v>
      </c>
      <c r="K305" s="55"/>
      <c r="L305" s="55"/>
      <c r="M305" s="55"/>
      <c r="N305" s="55"/>
      <c r="O305" s="55"/>
      <c r="P305" s="55">
        <v>200</v>
      </c>
      <c r="Q305" s="55"/>
      <c r="R305" s="55"/>
      <c r="S305" s="55"/>
      <c r="T305" s="55" t="s">
        <v>82</v>
      </c>
      <c r="U305" s="55" t="s">
        <v>83</v>
      </c>
      <c r="V305" s="54" t="s">
        <v>84</v>
      </c>
      <c r="W305" s="55" t="s">
        <v>84</v>
      </c>
      <c r="X305" s="55" t="s">
        <v>84</v>
      </c>
      <c r="Y305" s="55" t="s">
        <v>84</v>
      </c>
      <c r="Z305" s="54">
        <v>6</v>
      </c>
      <c r="AA305" s="54">
        <v>18</v>
      </c>
      <c r="AB305" s="54">
        <v>78</v>
      </c>
      <c r="AC305" s="82" t="s">
        <v>532</v>
      </c>
      <c r="AD305" s="82" t="s">
        <v>1349</v>
      </c>
      <c r="AE305" s="16"/>
    </row>
    <row r="306" s="2" customFormat="1" ht="47" customHeight="1" spans="1:31">
      <c r="A306" s="20">
        <v>20</v>
      </c>
      <c r="B306" s="53" t="s">
        <v>1350</v>
      </c>
      <c r="C306" s="53" t="s">
        <v>1351</v>
      </c>
      <c r="D306" s="54" t="s">
        <v>77</v>
      </c>
      <c r="E306" s="55" t="s">
        <v>107</v>
      </c>
      <c r="F306" s="13" t="s">
        <v>79</v>
      </c>
      <c r="G306" s="55" t="s">
        <v>1270</v>
      </c>
      <c r="H306" s="54" t="s">
        <v>1348</v>
      </c>
      <c r="I306" s="62">
        <v>1709156221</v>
      </c>
      <c r="J306" s="55">
        <v>150</v>
      </c>
      <c r="K306" s="55"/>
      <c r="L306" s="55"/>
      <c r="M306" s="55"/>
      <c r="N306" s="55"/>
      <c r="O306" s="55"/>
      <c r="P306" s="55">
        <v>150</v>
      </c>
      <c r="Q306" s="55"/>
      <c r="R306" s="55"/>
      <c r="S306" s="55"/>
      <c r="T306" s="55" t="s">
        <v>82</v>
      </c>
      <c r="U306" s="55" t="s">
        <v>83</v>
      </c>
      <c r="V306" s="54" t="s">
        <v>84</v>
      </c>
      <c r="W306" s="55" t="s">
        <v>84</v>
      </c>
      <c r="X306" s="55" t="s">
        <v>84</v>
      </c>
      <c r="Y306" s="55" t="s">
        <v>84</v>
      </c>
      <c r="Z306" s="54">
        <v>8</v>
      </c>
      <c r="AA306" s="54">
        <v>24</v>
      </c>
      <c r="AB306" s="54">
        <v>61</v>
      </c>
      <c r="AC306" s="82" t="s">
        <v>532</v>
      </c>
      <c r="AD306" s="82" t="s">
        <v>1352</v>
      </c>
      <c r="AE306" s="16"/>
    </row>
    <row r="307" s="2" customFormat="1" ht="47" customHeight="1" spans="1:31">
      <c r="A307" s="20">
        <v>21</v>
      </c>
      <c r="B307" s="53" t="s">
        <v>1353</v>
      </c>
      <c r="C307" s="53" t="s">
        <v>1354</v>
      </c>
      <c r="D307" s="54" t="s">
        <v>77</v>
      </c>
      <c r="E307" s="55" t="s">
        <v>102</v>
      </c>
      <c r="F307" s="13" t="s">
        <v>79</v>
      </c>
      <c r="G307" s="55" t="s">
        <v>1270</v>
      </c>
      <c r="H307" s="54" t="s">
        <v>1348</v>
      </c>
      <c r="I307" s="62">
        <v>1709156221</v>
      </c>
      <c r="J307" s="55">
        <v>100</v>
      </c>
      <c r="K307" s="55"/>
      <c r="L307" s="55"/>
      <c r="M307" s="55"/>
      <c r="N307" s="55"/>
      <c r="O307" s="55"/>
      <c r="P307" s="55">
        <v>100</v>
      </c>
      <c r="Q307" s="55"/>
      <c r="R307" s="55"/>
      <c r="S307" s="55"/>
      <c r="T307" s="55" t="s">
        <v>82</v>
      </c>
      <c r="U307" s="55" t="s">
        <v>83</v>
      </c>
      <c r="V307" s="54" t="s">
        <v>84</v>
      </c>
      <c r="W307" s="55" t="s">
        <v>84</v>
      </c>
      <c r="X307" s="55" t="s">
        <v>84</v>
      </c>
      <c r="Y307" s="55" t="s">
        <v>84</v>
      </c>
      <c r="Z307" s="54">
        <v>7</v>
      </c>
      <c r="AA307" s="54">
        <v>23</v>
      </c>
      <c r="AB307" s="54">
        <v>60</v>
      </c>
      <c r="AC307" s="82" t="s">
        <v>532</v>
      </c>
      <c r="AD307" s="82" t="s">
        <v>1355</v>
      </c>
      <c r="AE307" s="16"/>
    </row>
    <row r="308" s="2" customFormat="1" ht="90" customHeight="1" spans="1:31">
      <c r="A308" s="20">
        <v>22</v>
      </c>
      <c r="B308" s="53" t="s">
        <v>1356</v>
      </c>
      <c r="C308" s="68" t="s">
        <v>1357</v>
      </c>
      <c r="D308" s="13" t="s">
        <v>1358</v>
      </c>
      <c r="E308" s="111" t="s">
        <v>1359</v>
      </c>
      <c r="F308" s="13" t="s">
        <v>79</v>
      </c>
      <c r="G308" s="20" t="s">
        <v>1270</v>
      </c>
      <c r="H308" s="20" t="s">
        <v>1271</v>
      </c>
      <c r="I308" s="20">
        <v>15609152555</v>
      </c>
      <c r="J308" s="30">
        <v>152</v>
      </c>
      <c r="K308" s="115"/>
      <c r="L308" s="115"/>
      <c r="M308" s="115"/>
      <c r="N308" s="115"/>
      <c r="O308" s="115"/>
      <c r="P308" s="13">
        <v>152</v>
      </c>
      <c r="Q308" s="16"/>
      <c r="R308" s="16"/>
      <c r="S308" s="13"/>
      <c r="T308" s="26" t="s">
        <v>792</v>
      </c>
      <c r="U308" s="16" t="s">
        <v>83</v>
      </c>
      <c r="V308" s="20" t="s">
        <v>83</v>
      </c>
      <c r="W308" s="20" t="s">
        <v>84</v>
      </c>
      <c r="X308" s="20" t="s">
        <v>84</v>
      </c>
      <c r="Y308" s="20" t="s">
        <v>84</v>
      </c>
      <c r="Z308" s="55">
        <v>210</v>
      </c>
      <c r="AA308" s="55">
        <v>650</v>
      </c>
      <c r="AB308" s="62">
        <v>13000</v>
      </c>
      <c r="AC308" s="82" t="s">
        <v>532</v>
      </c>
      <c r="AD308" s="54" t="s">
        <v>1360</v>
      </c>
      <c r="AE308" s="16"/>
    </row>
    <row r="309" s="2" customFormat="1" ht="90" customHeight="1" spans="1:31">
      <c r="A309" s="20">
        <v>23</v>
      </c>
      <c r="B309" s="53" t="s">
        <v>1361</v>
      </c>
      <c r="C309" s="68" t="s">
        <v>1362</v>
      </c>
      <c r="D309" s="13" t="s">
        <v>167</v>
      </c>
      <c r="E309" s="111" t="s">
        <v>618</v>
      </c>
      <c r="F309" s="13" t="s">
        <v>79</v>
      </c>
      <c r="G309" s="20" t="s">
        <v>1363</v>
      </c>
      <c r="H309" s="20" t="s">
        <v>531</v>
      </c>
      <c r="I309" s="20">
        <v>18329533637</v>
      </c>
      <c r="J309" s="30">
        <v>9</v>
      </c>
      <c r="K309" s="115">
        <v>9</v>
      </c>
      <c r="L309" s="115"/>
      <c r="M309" s="115"/>
      <c r="N309" s="115"/>
      <c r="O309" s="115">
        <v>9</v>
      </c>
      <c r="P309" s="13"/>
      <c r="Q309" s="16"/>
      <c r="R309" s="16"/>
      <c r="S309" s="13"/>
      <c r="T309" s="26" t="s">
        <v>82</v>
      </c>
      <c r="U309" s="16" t="s">
        <v>83</v>
      </c>
      <c r="V309" s="20" t="s">
        <v>84</v>
      </c>
      <c r="W309" s="20" t="s">
        <v>84</v>
      </c>
      <c r="X309" s="20" t="s">
        <v>84</v>
      </c>
      <c r="Y309" s="20" t="s">
        <v>84</v>
      </c>
      <c r="Z309" s="55">
        <v>35</v>
      </c>
      <c r="AA309" s="55">
        <v>152</v>
      </c>
      <c r="AB309" s="62">
        <v>282</v>
      </c>
      <c r="AC309" s="82" t="s">
        <v>1364</v>
      </c>
      <c r="AD309" s="54" t="s">
        <v>1365</v>
      </c>
      <c r="AE309" s="16"/>
    </row>
    <row r="310" s="2" customFormat="1" ht="90" customHeight="1" spans="1:31">
      <c r="A310" s="20">
        <v>24</v>
      </c>
      <c r="B310" s="53" t="s">
        <v>1366</v>
      </c>
      <c r="C310" s="68" t="s">
        <v>1367</v>
      </c>
      <c r="D310" s="13" t="s">
        <v>77</v>
      </c>
      <c r="E310" s="111" t="s">
        <v>1368</v>
      </c>
      <c r="F310" s="13" t="s">
        <v>79</v>
      </c>
      <c r="G310" s="20" t="s">
        <v>723</v>
      </c>
      <c r="H310" s="20" t="s">
        <v>81</v>
      </c>
      <c r="I310" s="20">
        <v>15929006663</v>
      </c>
      <c r="J310" s="30">
        <v>34.5</v>
      </c>
      <c r="K310" s="115">
        <v>34.5</v>
      </c>
      <c r="L310" s="115"/>
      <c r="M310" s="115"/>
      <c r="N310" s="115"/>
      <c r="O310" s="115">
        <v>34.5</v>
      </c>
      <c r="P310" s="13"/>
      <c r="Q310" s="16"/>
      <c r="R310" s="16"/>
      <c r="S310" s="13"/>
      <c r="T310" s="26" t="s">
        <v>749</v>
      </c>
      <c r="U310" s="16" t="s">
        <v>83</v>
      </c>
      <c r="V310" s="20" t="s">
        <v>84</v>
      </c>
      <c r="W310" s="20" t="s">
        <v>84</v>
      </c>
      <c r="X310" s="20" t="s">
        <v>84</v>
      </c>
      <c r="Y310" s="20" t="s">
        <v>84</v>
      </c>
      <c r="Z310" s="55">
        <v>127</v>
      </c>
      <c r="AA310" s="55">
        <v>442</v>
      </c>
      <c r="AB310" s="62">
        <v>1128</v>
      </c>
      <c r="AC310" s="82" t="s">
        <v>1364</v>
      </c>
      <c r="AD310" s="54" t="s">
        <v>1369</v>
      </c>
      <c r="AE310" s="16"/>
    </row>
    <row r="311" s="2" customFormat="1" ht="90" customHeight="1" spans="1:31">
      <c r="A311" s="20">
        <v>25</v>
      </c>
      <c r="B311" s="53" t="s">
        <v>1370</v>
      </c>
      <c r="C311" s="68" t="s">
        <v>1371</v>
      </c>
      <c r="D311" s="13" t="s">
        <v>359</v>
      </c>
      <c r="E311" s="111" t="s">
        <v>1372</v>
      </c>
      <c r="F311" s="13" t="s">
        <v>79</v>
      </c>
      <c r="G311" s="20" t="s">
        <v>708</v>
      </c>
      <c r="H311" s="20" t="s">
        <v>709</v>
      </c>
      <c r="I311" s="20">
        <v>13992525803</v>
      </c>
      <c r="J311" s="30">
        <v>54</v>
      </c>
      <c r="K311" s="115">
        <v>54</v>
      </c>
      <c r="L311" s="115">
        <v>54</v>
      </c>
      <c r="M311" s="115"/>
      <c r="N311" s="115"/>
      <c r="O311" s="115"/>
      <c r="P311" s="13"/>
      <c r="Q311" s="16"/>
      <c r="R311" s="16"/>
      <c r="S311" s="13"/>
      <c r="T311" s="26" t="s">
        <v>82</v>
      </c>
      <c r="U311" s="16" t="s">
        <v>83</v>
      </c>
      <c r="V311" s="20" t="s">
        <v>84</v>
      </c>
      <c r="W311" s="20" t="s">
        <v>84</v>
      </c>
      <c r="X311" s="20" t="s">
        <v>84</v>
      </c>
      <c r="Y311" s="20" t="s">
        <v>84</v>
      </c>
      <c r="Z311" s="55">
        <v>1682</v>
      </c>
      <c r="AA311" s="55">
        <v>4788</v>
      </c>
      <c r="AB311" s="62">
        <v>9925</v>
      </c>
      <c r="AC311" s="82" t="s">
        <v>362</v>
      </c>
      <c r="AD311" s="54" t="s">
        <v>1373</v>
      </c>
      <c r="AE311" s="16"/>
    </row>
    <row r="312" s="2" customFormat="1" ht="90" customHeight="1" spans="1:31">
      <c r="A312" s="20">
        <v>26</v>
      </c>
      <c r="B312" s="53" t="s">
        <v>1374</v>
      </c>
      <c r="C312" s="68" t="s">
        <v>1375</v>
      </c>
      <c r="D312" s="13" t="s">
        <v>180</v>
      </c>
      <c r="E312" s="111" t="s">
        <v>1376</v>
      </c>
      <c r="F312" s="13" t="s">
        <v>79</v>
      </c>
      <c r="G312" s="20" t="s">
        <v>80</v>
      </c>
      <c r="H312" s="20" t="s">
        <v>182</v>
      </c>
      <c r="I312" s="20">
        <v>13709156623</v>
      </c>
      <c r="J312" s="30">
        <v>65</v>
      </c>
      <c r="K312" s="115">
        <v>65</v>
      </c>
      <c r="L312" s="115"/>
      <c r="M312" s="115"/>
      <c r="N312" s="115"/>
      <c r="O312" s="115">
        <v>65</v>
      </c>
      <c r="P312" s="13"/>
      <c r="Q312" s="16"/>
      <c r="R312" s="16"/>
      <c r="S312" s="13"/>
      <c r="T312" s="26" t="s">
        <v>82</v>
      </c>
      <c r="U312" s="16" t="s">
        <v>83</v>
      </c>
      <c r="V312" s="20" t="s">
        <v>83</v>
      </c>
      <c r="W312" s="20" t="s">
        <v>84</v>
      </c>
      <c r="X312" s="20" t="s">
        <v>84</v>
      </c>
      <c r="Y312" s="20" t="s">
        <v>84</v>
      </c>
      <c r="Z312" s="55">
        <v>400</v>
      </c>
      <c r="AA312" s="55">
        <v>1700</v>
      </c>
      <c r="AB312" s="62">
        <v>2320</v>
      </c>
      <c r="AC312" s="82" t="s">
        <v>362</v>
      </c>
      <c r="AD312" s="54" t="s">
        <v>1377</v>
      </c>
      <c r="AE312" s="16"/>
    </row>
    <row r="313" s="2" customFormat="1" ht="40" customHeight="1" spans="1:31">
      <c r="A313" s="12" t="s">
        <v>35</v>
      </c>
      <c r="B313" s="12"/>
      <c r="C313" s="91">
        <v>63</v>
      </c>
      <c r="D313" s="108"/>
      <c r="E313" s="112"/>
      <c r="F313" s="108"/>
      <c r="G313" s="108"/>
      <c r="H313" s="108"/>
      <c r="I313" s="108"/>
      <c r="J313" s="116">
        <f>SUM(J314:J376)</f>
        <v>5180.5</v>
      </c>
      <c r="K313" s="116">
        <f t="shared" ref="K313:S313" si="32">SUM(K314:K376)</f>
        <v>5180.5</v>
      </c>
      <c r="L313" s="116">
        <f t="shared" si="32"/>
        <v>4300</v>
      </c>
      <c r="M313" s="116">
        <f t="shared" si="32"/>
        <v>0</v>
      </c>
      <c r="N313" s="116">
        <f t="shared" si="32"/>
        <v>420</v>
      </c>
      <c r="O313" s="116">
        <f t="shared" si="32"/>
        <v>460.5</v>
      </c>
      <c r="P313" s="116">
        <f t="shared" si="32"/>
        <v>0</v>
      </c>
      <c r="Q313" s="116">
        <f t="shared" si="32"/>
        <v>0</v>
      </c>
      <c r="R313" s="116">
        <f t="shared" si="32"/>
        <v>0</v>
      </c>
      <c r="S313" s="116">
        <f t="shared" si="32"/>
        <v>0</v>
      </c>
      <c r="T313" s="36"/>
      <c r="U313" s="12"/>
      <c r="V313" s="12"/>
      <c r="W313" s="12"/>
      <c r="X313" s="12"/>
      <c r="Y313" s="12"/>
      <c r="Z313" s="126"/>
      <c r="AA313" s="126"/>
      <c r="AB313" s="106"/>
      <c r="AC313" s="126"/>
      <c r="AD313" s="106"/>
      <c r="AE313" s="20"/>
    </row>
    <row r="314" s="2" customFormat="1" ht="103" customHeight="1" spans="1:31">
      <c r="A314" s="13">
        <v>1</v>
      </c>
      <c r="B314" s="14" t="s">
        <v>1378</v>
      </c>
      <c r="C314" s="14" t="s">
        <v>1379</v>
      </c>
      <c r="D314" s="17" t="s">
        <v>180</v>
      </c>
      <c r="E314" s="17" t="s">
        <v>191</v>
      </c>
      <c r="F314" s="13" t="s">
        <v>79</v>
      </c>
      <c r="G314" s="13" t="s">
        <v>80</v>
      </c>
      <c r="H314" s="13" t="s">
        <v>182</v>
      </c>
      <c r="I314" s="13">
        <v>13709156623</v>
      </c>
      <c r="J314" s="27">
        <v>200</v>
      </c>
      <c r="K314" s="27">
        <v>200</v>
      </c>
      <c r="L314" s="27"/>
      <c r="M314" s="117"/>
      <c r="N314" s="27">
        <v>200</v>
      </c>
      <c r="O314" s="27"/>
      <c r="P314" s="27"/>
      <c r="Q314" s="13"/>
      <c r="R314" s="13"/>
      <c r="S314" s="13"/>
      <c r="T314" s="13" t="s">
        <v>82</v>
      </c>
      <c r="U314" s="13" t="s">
        <v>83</v>
      </c>
      <c r="V314" s="13" t="s">
        <v>83</v>
      </c>
      <c r="W314" s="13" t="s">
        <v>84</v>
      </c>
      <c r="X314" s="13" t="s">
        <v>84</v>
      </c>
      <c r="Y314" s="13" t="s">
        <v>84</v>
      </c>
      <c r="Z314" s="16">
        <v>127</v>
      </c>
      <c r="AA314" s="16">
        <v>800</v>
      </c>
      <c r="AB314" s="16">
        <v>1741</v>
      </c>
      <c r="AC314" s="16" t="s">
        <v>192</v>
      </c>
      <c r="AD314" s="16" t="s">
        <v>193</v>
      </c>
      <c r="AE314" s="16"/>
    </row>
    <row r="315" s="2" customFormat="1" ht="103" customHeight="1" spans="1:31">
      <c r="A315" s="13">
        <v>2</v>
      </c>
      <c r="B315" s="18" t="s">
        <v>1380</v>
      </c>
      <c r="C315" s="86" t="s">
        <v>1381</v>
      </c>
      <c r="D315" s="13" t="s">
        <v>295</v>
      </c>
      <c r="E315" s="13" t="s">
        <v>296</v>
      </c>
      <c r="F315" s="13" t="s">
        <v>79</v>
      </c>
      <c r="G315" s="13" t="s">
        <v>80</v>
      </c>
      <c r="H315" s="13" t="s">
        <v>297</v>
      </c>
      <c r="I315" s="31">
        <v>15609158896</v>
      </c>
      <c r="J315" s="13">
        <v>220</v>
      </c>
      <c r="K315" s="13">
        <v>220</v>
      </c>
      <c r="L315" s="13"/>
      <c r="M315" s="117"/>
      <c r="N315" s="13">
        <v>220</v>
      </c>
      <c r="O315" s="13"/>
      <c r="P315" s="13"/>
      <c r="Q315" s="13"/>
      <c r="R315" s="13"/>
      <c r="S315" s="13"/>
      <c r="T315" s="13" t="s">
        <v>82</v>
      </c>
      <c r="U315" s="13" t="s">
        <v>83</v>
      </c>
      <c r="V315" s="13" t="s">
        <v>83</v>
      </c>
      <c r="W315" s="13" t="s">
        <v>84</v>
      </c>
      <c r="X315" s="13" t="s">
        <v>84</v>
      </c>
      <c r="Y315" s="13" t="s">
        <v>83</v>
      </c>
      <c r="Z315" s="13">
        <v>400</v>
      </c>
      <c r="AA315" s="13">
        <v>1800</v>
      </c>
      <c r="AB315" s="13">
        <v>1800</v>
      </c>
      <c r="AC315" s="13" t="s">
        <v>1382</v>
      </c>
      <c r="AD315" s="13" t="s">
        <v>1383</v>
      </c>
      <c r="AE315" s="16"/>
    </row>
    <row r="316" s="2" customFormat="1" ht="103" customHeight="1" spans="1:31">
      <c r="A316" s="13">
        <v>3</v>
      </c>
      <c r="B316" s="18" t="s">
        <v>1384</v>
      </c>
      <c r="C316" s="18" t="s">
        <v>1385</v>
      </c>
      <c r="D316" s="20" t="s">
        <v>247</v>
      </c>
      <c r="E316" s="13" t="s">
        <v>1386</v>
      </c>
      <c r="F316" s="13" t="s">
        <v>79</v>
      </c>
      <c r="G316" s="46" t="s">
        <v>80</v>
      </c>
      <c r="H316" s="13" t="s">
        <v>1387</v>
      </c>
      <c r="I316" s="29">
        <v>18292504444</v>
      </c>
      <c r="J316" s="13">
        <v>12</v>
      </c>
      <c r="K316" s="13">
        <v>12</v>
      </c>
      <c r="L316" s="13">
        <v>12</v>
      </c>
      <c r="M316" s="117"/>
      <c r="N316" s="13"/>
      <c r="O316" s="13"/>
      <c r="P316" s="118"/>
      <c r="Q316" s="118"/>
      <c r="R316" s="118"/>
      <c r="S316" s="118"/>
      <c r="T316" s="13" t="s">
        <v>82</v>
      </c>
      <c r="U316" s="13" t="s">
        <v>83</v>
      </c>
      <c r="V316" s="13" t="s">
        <v>84</v>
      </c>
      <c r="W316" s="13" t="s">
        <v>84</v>
      </c>
      <c r="X316" s="13" t="s">
        <v>84</v>
      </c>
      <c r="Y316" s="13" t="s">
        <v>84</v>
      </c>
      <c r="Z316" s="13">
        <v>1588</v>
      </c>
      <c r="AA316" s="13">
        <v>4478</v>
      </c>
      <c r="AB316" s="13">
        <v>11478</v>
      </c>
      <c r="AC316" s="127" t="s">
        <v>1388</v>
      </c>
      <c r="AD316" s="13" t="s">
        <v>1389</v>
      </c>
      <c r="AE316" s="128"/>
    </row>
    <row r="317" s="2" customFormat="1" ht="103" customHeight="1" spans="1:31">
      <c r="A317" s="13">
        <v>4</v>
      </c>
      <c r="B317" s="18" t="s">
        <v>1390</v>
      </c>
      <c r="C317" s="18" t="s">
        <v>1385</v>
      </c>
      <c r="D317" s="20" t="s">
        <v>180</v>
      </c>
      <c r="E317" s="13"/>
      <c r="F317" s="13" t="s">
        <v>79</v>
      </c>
      <c r="G317" s="46" t="s">
        <v>196</v>
      </c>
      <c r="H317" s="13" t="s">
        <v>182</v>
      </c>
      <c r="I317" s="20">
        <v>13709156623</v>
      </c>
      <c r="J317" s="13">
        <v>20</v>
      </c>
      <c r="K317" s="13">
        <v>20</v>
      </c>
      <c r="L317" s="13">
        <v>20</v>
      </c>
      <c r="M317" s="117"/>
      <c r="N317" s="13"/>
      <c r="O317" s="13"/>
      <c r="P317" s="118"/>
      <c r="Q317" s="118"/>
      <c r="R317" s="118"/>
      <c r="S317" s="118"/>
      <c r="T317" s="13" t="s">
        <v>82</v>
      </c>
      <c r="U317" s="13" t="s">
        <v>83</v>
      </c>
      <c r="V317" s="13" t="s">
        <v>83</v>
      </c>
      <c r="W317" s="13" t="s">
        <v>84</v>
      </c>
      <c r="X317" s="13" t="s">
        <v>84</v>
      </c>
      <c r="Y317" s="13" t="s">
        <v>84</v>
      </c>
      <c r="Z317" s="41">
        <v>3098</v>
      </c>
      <c r="AA317" s="41">
        <v>10318</v>
      </c>
      <c r="AB317" s="13">
        <v>16829</v>
      </c>
      <c r="AC317" s="129" t="s">
        <v>1391</v>
      </c>
      <c r="AD317" s="129" t="s">
        <v>1392</v>
      </c>
      <c r="AE317" s="128"/>
    </row>
    <row r="318" s="2" customFormat="1" ht="103" customHeight="1" spans="1:31">
      <c r="A318" s="13">
        <v>5</v>
      </c>
      <c r="B318" s="18" t="s">
        <v>1393</v>
      </c>
      <c r="C318" s="18" t="s">
        <v>1394</v>
      </c>
      <c r="D318" s="20" t="s">
        <v>180</v>
      </c>
      <c r="E318" s="13" t="s">
        <v>191</v>
      </c>
      <c r="F318" s="13" t="s">
        <v>79</v>
      </c>
      <c r="G318" s="46" t="s">
        <v>196</v>
      </c>
      <c r="H318" s="13" t="s">
        <v>182</v>
      </c>
      <c r="I318" s="29">
        <v>13709156623</v>
      </c>
      <c r="J318" s="13">
        <v>47.4</v>
      </c>
      <c r="K318" s="13">
        <v>47.4</v>
      </c>
      <c r="L318" s="13">
        <v>47.4</v>
      </c>
      <c r="M318" s="117"/>
      <c r="N318" s="13"/>
      <c r="O318" s="13"/>
      <c r="P318" s="118"/>
      <c r="Q318" s="118"/>
      <c r="R318" s="118"/>
      <c r="S318" s="118"/>
      <c r="T318" s="13" t="s">
        <v>82</v>
      </c>
      <c r="U318" s="121" t="s">
        <v>83</v>
      </c>
      <c r="V318" s="121" t="s">
        <v>83</v>
      </c>
      <c r="W318" s="121" t="s">
        <v>84</v>
      </c>
      <c r="X318" s="121" t="s">
        <v>84</v>
      </c>
      <c r="Y318" s="121" t="s">
        <v>84</v>
      </c>
      <c r="Z318" s="130">
        <v>131</v>
      </c>
      <c r="AA318" s="130">
        <v>373</v>
      </c>
      <c r="AB318" s="121">
        <v>903</v>
      </c>
      <c r="AC318" s="131" t="s">
        <v>1391</v>
      </c>
      <c r="AD318" s="131" t="s">
        <v>1392</v>
      </c>
      <c r="AE318" s="128"/>
    </row>
    <row r="319" s="2" customFormat="1" ht="103" customHeight="1" spans="1:31">
      <c r="A319" s="13">
        <v>6</v>
      </c>
      <c r="B319" s="18" t="s">
        <v>1395</v>
      </c>
      <c r="C319" s="18" t="s">
        <v>1385</v>
      </c>
      <c r="D319" s="20" t="s">
        <v>359</v>
      </c>
      <c r="E319" s="13" t="s">
        <v>1396</v>
      </c>
      <c r="F319" s="13" t="s">
        <v>79</v>
      </c>
      <c r="G319" s="46" t="s">
        <v>708</v>
      </c>
      <c r="H319" s="13" t="s">
        <v>709</v>
      </c>
      <c r="I319" s="29">
        <v>13992525803</v>
      </c>
      <c r="J319" s="13">
        <v>32</v>
      </c>
      <c r="K319" s="13">
        <v>32</v>
      </c>
      <c r="L319" s="13">
        <v>32</v>
      </c>
      <c r="M319" s="117"/>
      <c r="N319" s="13"/>
      <c r="O319" s="13"/>
      <c r="P319" s="118"/>
      <c r="Q319" s="118"/>
      <c r="R319" s="118"/>
      <c r="S319" s="118"/>
      <c r="T319" s="13" t="s">
        <v>82</v>
      </c>
      <c r="U319" s="13" t="s">
        <v>83</v>
      </c>
      <c r="V319" s="13" t="s">
        <v>84</v>
      </c>
      <c r="W319" s="13" t="s">
        <v>84</v>
      </c>
      <c r="X319" s="13" t="s">
        <v>84</v>
      </c>
      <c r="Y319" s="13" t="s">
        <v>84</v>
      </c>
      <c r="Z319" s="132">
        <v>2887</v>
      </c>
      <c r="AA319" s="132">
        <v>8449</v>
      </c>
      <c r="AB319" s="132">
        <v>31200</v>
      </c>
      <c r="AC319" s="68" t="s">
        <v>362</v>
      </c>
      <c r="AD319" s="68" t="s">
        <v>1397</v>
      </c>
      <c r="AE319" s="128"/>
    </row>
    <row r="320" s="2" customFormat="1" ht="103" customHeight="1" spans="1:31">
      <c r="A320" s="13">
        <v>7</v>
      </c>
      <c r="B320" s="18" t="s">
        <v>1398</v>
      </c>
      <c r="C320" s="18" t="s">
        <v>1394</v>
      </c>
      <c r="D320" s="20" t="s">
        <v>359</v>
      </c>
      <c r="E320" s="13" t="s">
        <v>1399</v>
      </c>
      <c r="F320" s="13" t="s">
        <v>79</v>
      </c>
      <c r="G320" s="46" t="s">
        <v>708</v>
      </c>
      <c r="H320" s="13" t="s">
        <v>709</v>
      </c>
      <c r="I320" s="29">
        <v>13992525803</v>
      </c>
      <c r="J320" s="13">
        <v>87.4</v>
      </c>
      <c r="K320" s="13">
        <v>87.4</v>
      </c>
      <c r="L320" s="13">
        <v>87.4</v>
      </c>
      <c r="M320" s="117"/>
      <c r="N320" s="13"/>
      <c r="O320" s="13"/>
      <c r="P320" s="118"/>
      <c r="Q320" s="118"/>
      <c r="R320" s="118"/>
      <c r="S320" s="118"/>
      <c r="T320" s="13" t="s">
        <v>82</v>
      </c>
      <c r="U320" s="13" t="s">
        <v>83</v>
      </c>
      <c r="V320" s="13" t="s">
        <v>84</v>
      </c>
      <c r="W320" s="13" t="s">
        <v>84</v>
      </c>
      <c r="X320" s="13" t="s">
        <v>84</v>
      </c>
      <c r="Y320" s="13" t="s">
        <v>84</v>
      </c>
      <c r="Z320" s="133">
        <v>124</v>
      </c>
      <c r="AA320" s="133">
        <v>360</v>
      </c>
      <c r="AB320" s="133">
        <v>2138</v>
      </c>
      <c r="AC320" s="134" t="s">
        <v>362</v>
      </c>
      <c r="AD320" s="134" t="s">
        <v>1400</v>
      </c>
      <c r="AE320" s="128"/>
    </row>
    <row r="321" s="2" customFormat="1" ht="103" customHeight="1" spans="1:31">
      <c r="A321" s="13">
        <v>8</v>
      </c>
      <c r="B321" s="18" t="s">
        <v>1401</v>
      </c>
      <c r="C321" s="18" t="s">
        <v>1394</v>
      </c>
      <c r="D321" s="20" t="s">
        <v>714</v>
      </c>
      <c r="E321" s="13" t="s">
        <v>1402</v>
      </c>
      <c r="F321" s="13" t="s">
        <v>79</v>
      </c>
      <c r="G321" s="46" t="s">
        <v>80</v>
      </c>
      <c r="H321" s="13" t="s">
        <v>716</v>
      </c>
      <c r="I321" s="29">
        <v>13571458732</v>
      </c>
      <c r="J321" s="13">
        <v>259</v>
      </c>
      <c r="K321" s="13">
        <v>259</v>
      </c>
      <c r="L321" s="13">
        <v>259</v>
      </c>
      <c r="M321" s="117"/>
      <c r="N321" s="13"/>
      <c r="O321" s="13"/>
      <c r="P321" s="118"/>
      <c r="Q321" s="118"/>
      <c r="R321" s="118"/>
      <c r="S321" s="118"/>
      <c r="T321" s="13" t="s">
        <v>82</v>
      </c>
      <c r="U321" s="13" t="s">
        <v>83</v>
      </c>
      <c r="V321" s="13" t="s">
        <v>83</v>
      </c>
      <c r="W321" s="13" t="s">
        <v>84</v>
      </c>
      <c r="X321" s="13" t="s">
        <v>84</v>
      </c>
      <c r="Y321" s="13" t="s">
        <v>84</v>
      </c>
      <c r="Z321" s="27">
        <v>259</v>
      </c>
      <c r="AA321" s="27">
        <v>805</v>
      </c>
      <c r="AB321" s="27">
        <v>3500</v>
      </c>
      <c r="AC321" s="26" t="s">
        <v>1403</v>
      </c>
      <c r="AD321" s="27" t="s">
        <v>1404</v>
      </c>
      <c r="AE321" s="128"/>
    </row>
    <row r="322" s="2" customFormat="1" ht="103" customHeight="1" spans="1:31">
      <c r="A322" s="13">
        <v>9</v>
      </c>
      <c r="B322" s="18" t="s">
        <v>1405</v>
      </c>
      <c r="C322" s="18" t="s">
        <v>1406</v>
      </c>
      <c r="D322" s="20" t="s">
        <v>714</v>
      </c>
      <c r="E322" s="13" t="s">
        <v>1407</v>
      </c>
      <c r="F322" s="13" t="s">
        <v>79</v>
      </c>
      <c r="G322" s="46" t="s">
        <v>80</v>
      </c>
      <c r="H322" s="13" t="s">
        <v>716</v>
      </c>
      <c r="I322" s="29">
        <v>13571458732</v>
      </c>
      <c r="J322" s="13">
        <v>300</v>
      </c>
      <c r="K322" s="13">
        <v>300</v>
      </c>
      <c r="L322" s="13">
        <v>300</v>
      </c>
      <c r="M322" s="117"/>
      <c r="N322" s="13"/>
      <c r="O322" s="13"/>
      <c r="P322" s="118"/>
      <c r="Q322" s="118"/>
      <c r="R322" s="118"/>
      <c r="S322" s="118"/>
      <c r="T322" s="13" t="s">
        <v>82</v>
      </c>
      <c r="U322" s="13" t="s">
        <v>83</v>
      </c>
      <c r="V322" s="13" t="s">
        <v>84</v>
      </c>
      <c r="W322" s="13" t="s">
        <v>84</v>
      </c>
      <c r="X322" s="13" t="s">
        <v>84</v>
      </c>
      <c r="Y322" s="13" t="s">
        <v>84</v>
      </c>
      <c r="Z322" s="26">
        <v>119</v>
      </c>
      <c r="AA322" s="26">
        <v>464</v>
      </c>
      <c r="AB322" s="13">
        <v>2760</v>
      </c>
      <c r="AC322" s="13" t="s">
        <v>1408</v>
      </c>
      <c r="AD322" s="13" t="s">
        <v>1409</v>
      </c>
      <c r="AE322" s="16"/>
    </row>
    <row r="323" s="2" customFormat="1" ht="103" customHeight="1" spans="1:31">
      <c r="A323" s="13">
        <v>10</v>
      </c>
      <c r="B323" s="18" t="s">
        <v>1410</v>
      </c>
      <c r="C323" s="18" t="s">
        <v>1385</v>
      </c>
      <c r="D323" s="20" t="s">
        <v>714</v>
      </c>
      <c r="E323" s="13" t="s">
        <v>758</v>
      </c>
      <c r="F323" s="13" t="s">
        <v>79</v>
      </c>
      <c r="G323" s="46" t="s">
        <v>80</v>
      </c>
      <c r="H323" s="13" t="s">
        <v>716</v>
      </c>
      <c r="I323" s="29">
        <v>13571458732</v>
      </c>
      <c r="J323" s="13">
        <v>16</v>
      </c>
      <c r="K323" s="13">
        <v>16</v>
      </c>
      <c r="L323" s="13">
        <v>16</v>
      </c>
      <c r="M323" s="117"/>
      <c r="N323" s="13"/>
      <c r="O323" s="13"/>
      <c r="P323" s="118"/>
      <c r="Q323" s="118"/>
      <c r="R323" s="118"/>
      <c r="S323" s="118"/>
      <c r="T323" s="13" t="s">
        <v>82</v>
      </c>
      <c r="U323" s="13" t="s">
        <v>83</v>
      </c>
      <c r="V323" s="13" t="s">
        <v>84</v>
      </c>
      <c r="W323" s="13" t="s">
        <v>84</v>
      </c>
      <c r="X323" s="13" t="s">
        <v>84</v>
      </c>
      <c r="Y323" s="13" t="s">
        <v>84</v>
      </c>
      <c r="Z323" s="26">
        <v>158</v>
      </c>
      <c r="AA323" s="26">
        <v>490</v>
      </c>
      <c r="AB323" s="13">
        <v>2100</v>
      </c>
      <c r="AC323" s="13" t="s">
        <v>1408</v>
      </c>
      <c r="AD323" s="13" t="s">
        <v>1411</v>
      </c>
      <c r="AE323" s="128"/>
    </row>
    <row r="324" s="2" customFormat="1" ht="103" customHeight="1" spans="1:31">
      <c r="A324" s="13">
        <v>11</v>
      </c>
      <c r="B324" s="18" t="s">
        <v>1412</v>
      </c>
      <c r="C324" s="18" t="s">
        <v>1413</v>
      </c>
      <c r="D324" s="20" t="s">
        <v>389</v>
      </c>
      <c r="E324" s="13" t="s">
        <v>1396</v>
      </c>
      <c r="F324" s="13" t="s">
        <v>79</v>
      </c>
      <c r="G324" s="46" t="s">
        <v>196</v>
      </c>
      <c r="H324" s="13" t="s">
        <v>695</v>
      </c>
      <c r="I324" s="29">
        <v>13992569711</v>
      </c>
      <c r="J324" s="13">
        <v>42</v>
      </c>
      <c r="K324" s="13">
        <v>42</v>
      </c>
      <c r="L324" s="13">
        <v>42</v>
      </c>
      <c r="M324" s="117"/>
      <c r="N324" s="13"/>
      <c r="O324" s="13"/>
      <c r="P324" s="118"/>
      <c r="Q324" s="118"/>
      <c r="R324" s="118"/>
      <c r="S324" s="118"/>
      <c r="T324" s="13" t="s">
        <v>389</v>
      </c>
      <c r="U324" s="13" t="s">
        <v>83</v>
      </c>
      <c r="V324" s="13" t="s">
        <v>84</v>
      </c>
      <c r="W324" s="13" t="s">
        <v>84</v>
      </c>
      <c r="X324" s="13" t="s">
        <v>84</v>
      </c>
      <c r="Y324" s="13" t="s">
        <v>84</v>
      </c>
      <c r="Z324" s="41">
        <v>2297</v>
      </c>
      <c r="AA324" s="41">
        <v>7944</v>
      </c>
      <c r="AB324" s="41">
        <v>42142</v>
      </c>
      <c r="AC324" s="51" t="s">
        <v>1414</v>
      </c>
      <c r="AD324" s="41" t="s">
        <v>1415</v>
      </c>
      <c r="AE324" s="128"/>
    </row>
    <row r="325" s="2" customFormat="1" ht="103" customHeight="1" spans="1:31">
      <c r="A325" s="13">
        <v>12</v>
      </c>
      <c r="B325" s="18" t="s">
        <v>1416</v>
      </c>
      <c r="C325" s="18" t="s">
        <v>1417</v>
      </c>
      <c r="D325" s="20" t="s">
        <v>1418</v>
      </c>
      <c r="E325" s="13" t="s">
        <v>1419</v>
      </c>
      <c r="F325" s="13" t="s">
        <v>79</v>
      </c>
      <c r="G325" s="46" t="s">
        <v>196</v>
      </c>
      <c r="H325" s="13" t="s">
        <v>695</v>
      </c>
      <c r="I325" s="29">
        <v>13992569711</v>
      </c>
      <c r="J325" s="13">
        <v>217</v>
      </c>
      <c r="K325" s="13">
        <v>217</v>
      </c>
      <c r="L325" s="13">
        <v>217</v>
      </c>
      <c r="M325" s="117"/>
      <c r="N325" s="13"/>
      <c r="O325" s="13"/>
      <c r="P325" s="118"/>
      <c r="Q325" s="118"/>
      <c r="R325" s="118"/>
      <c r="S325" s="118"/>
      <c r="T325" s="13" t="s">
        <v>389</v>
      </c>
      <c r="U325" s="13" t="s">
        <v>83</v>
      </c>
      <c r="V325" s="13" t="s">
        <v>84</v>
      </c>
      <c r="W325" s="13" t="s">
        <v>84</v>
      </c>
      <c r="X325" s="13" t="s">
        <v>84</v>
      </c>
      <c r="Y325" s="13" t="s">
        <v>84</v>
      </c>
      <c r="Z325" s="41">
        <v>341</v>
      </c>
      <c r="AA325" s="41">
        <v>1205</v>
      </c>
      <c r="AB325" s="41">
        <v>9677</v>
      </c>
      <c r="AC325" s="41" t="s">
        <v>1420</v>
      </c>
      <c r="AD325" s="41" t="s">
        <v>1421</v>
      </c>
      <c r="AE325" s="128"/>
    </row>
    <row r="326" s="2" customFormat="1" ht="103" customHeight="1" spans="1:31">
      <c r="A326" s="13">
        <v>13</v>
      </c>
      <c r="B326" s="18" t="s">
        <v>1422</v>
      </c>
      <c r="C326" s="18" t="s">
        <v>1423</v>
      </c>
      <c r="D326" s="20" t="s">
        <v>167</v>
      </c>
      <c r="E326" s="13"/>
      <c r="F326" s="13" t="s">
        <v>79</v>
      </c>
      <c r="G326" s="46" t="s">
        <v>196</v>
      </c>
      <c r="H326" s="13" t="s">
        <v>1424</v>
      </c>
      <c r="I326" s="170" t="s">
        <v>170</v>
      </c>
      <c r="J326" s="13">
        <v>22</v>
      </c>
      <c r="K326" s="13">
        <v>22</v>
      </c>
      <c r="L326" s="13">
        <v>22</v>
      </c>
      <c r="M326" s="117"/>
      <c r="N326" s="13"/>
      <c r="O326" s="13"/>
      <c r="P326" s="118"/>
      <c r="Q326" s="118"/>
      <c r="R326" s="118"/>
      <c r="S326" s="118"/>
      <c r="T326" s="13" t="s">
        <v>82</v>
      </c>
      <c r="U326" s="13" t="s">
        <v>83</v>
      </c>
      <c r="V326" s="13" t="s">
        <v>84</v>
      </c>
      <c r="W326" s="13" t="s">
        <v>84</v>
      </c>
      <c r="X326" s="13" t="s">
        <v>84</v>
      </c>
      <c r="Y326" s="13" t="s">
        <v>84</v>
      </c>
      <c r="Z326" s="13"/>
      <c r="AA326" s="13"/>
      <c r="AB326" s="13">
        <v>11777</v>
      </c>
      <c r="AC326" s="127" t="s">
        <v>1425</v>
      </c>
      <c r="AD326" s="13" t="s">
        <v>1426</v>
      </c>
      <c r="AE326" s="128"/>
    </row>
    <row r="327" s="2" customFormat="1" ht="97" customHeight="1" spans="1:31">
      <c r="A327" s="13">
        <v>14</v>
      </c>
      <c r="B327" s="18" t="s">
        <v>1427</v>
      </c>
      <c r="C327" s="18" t="s">
        <v>1428</v>
      </c>
      <c r="D327" s="20" t="s">
        <v>167</v>
      </c>
      <c r="E327" s="13" t="s">
        <v>1429</v>
      </c>
      <c r="F327" s="13" t="s">
        <v>79</v>
      </c>
      <c r="G327" s="46" t="s">
        <v>196</v>
      </c>
      <c r="H327" s="13" t="s">
        <v>1424</v>
      </c>
      <c r="I327" s="170" t="s">
        <v>170</v>
      </c>
      <c r="J327" s="13">
        <v>215.4</v>
      </c>
      <c r="K327" s="13">
        <v>215.4</v>
      </c>
      <c r="L327" s="13">
        <v>215.4</v>
      </c>
      <c r="M327" s="117"/>
      <c r="N327" s="13"/>
      <c r="O327" s="13"/>
      <c r="P327" s="118"/>
      <c r="Q327" s="118"/>
      <c r="R327" s="118"/>
      <c r="S327" s="118"/>
      <c r="T327" s="13" t="s">
        <v>82</v>
      </c>
      <c r="U327" s="13" t="s">
        <v>83</v>
      </c>
      <c r="V327" s="13" t="s">
        <v>84</v>
      </c>
      <c r="W327" s="13" t="s">
        <v>84</v>
      </c>
      <c r="X327" s="13" t="s">
        <v>84</v>
      </c>
      <c r="Y327" s="13" t="s">
        <v>84</v>
      </c>
      <c r="Z327" s="13">
        <v>905</v>
      </c>
      <c r="AA327" s="13">
        <v>2970</v>
      </c>
      <c r="AB327" s="13">
        <v>5649</v>
      </c>
      <c r="AC327" s="127" t="s">
        <v>1425</v>
      </c>
      <c r="AD327" s="13" t="s">
        <v>1430</v>
      </c>
      <c r="AE327" s="128"/>
    </row>
    <row r="328" s="2" customFormat="1" ht="97" customHeight="1" spans="1:31">
      <c r="A328" s="13">
        <v>15</v>
      </c>
      <c r="B328" s="18" t="s">
        <v>1431</v>
      </c>
      <c r="C328" s="18" t="s">
        <v>1432</v>
      </c>
      <c r="D328" s="20" t="s">
        <v>231</v>
      </c>
      <c r="E328" s="13" t="s">
        <v>1396</v>
      </c>
      <c r="F328" s="13" t="s">
        <v>79</v>
      </c>
      <c r="G328" s="46" t="s">
        <v>80</v>
      </c>
      <c r="H328" s="13" t="s">
        <v>1433</v>
      </c>
      <c r="I328" s="29">
        <v>13571426633</v>
      </c>
      <c r="J328" s="13">
        <v>23</v>
      </c>
      <c r="K328" s="13">
        <v>23</v>
      </c>
      <c r="L328" s="13">
        <v>23</v>
      </c>
      <c r="M328" s="117"/>
      <c r="N328" s="13"/>
      <c r="O328" s="13"/>
      <c r="P328" s="118"/>
      <c r="Q328" s="118"/>
      <c r="R328" s="118"/>
      <c r="S328" s="118"/>
      <c r="T328" s="13" t="s">
        <v>1434</v>
      </c>
      <c r="U328" s="13" t="s">
        <v>83</v>
      </c>
      <c r="V328" s="13" t="s">
        <v>83</v>
      </c>
      <c r="W328" s="13" t="s">
        <v>84</v>
      </c>
      <c r="X328" s="13" t="s">
        <v>84</v>
      </c>
      <c r="Y328" s="13" t="s">
        <v>84</v>
      </c>
      <c r="Z328" s="137">
        <v>2392</v>
      </c>
      <c r="AA328" s="137">
        <v>8377</v>
      </c>
      <c r="AB328" s="137">
        <v>21980</v>
      </c>
      <c r="AC328" s="137" t="s">
        <v>1435</v>
      </c>
      <c r="AD328" s="137" t="s">
        <v>1436</v>
      </c>
      <c r="AE328" s="128"/>
    </row>
    <row r="329" s="2" customFormat="1" ht="97" customHeight="1" spans="1:31">
      <c r="A329" s="13">
        <v>16</v>
      </c>
      <c r="B329" s="18" t="s">
        <v>1437</v>
      </c>
      <c r="C329" s="18" t="s">
        <v>1417</v>
      </c>
      <c r="D329" s="20" t="s">
        <v>231</v>
      </c>
      <c r="E329" s="13" t="s">
        <v>1438</v>
      </c>
      <c r="F329" s="13" t="s">
        <v>79</v>
      </c>
      <c r="G329" s="46" t="s">
        <v>80</v>
      </c>
      <c r="H329" s="13" t="s">
        <v>1433</v>
      </c>
      <c r="I329" s="29">
        <v>13571426633</v>
      </c>
      <c r="J329" s="13">
        <v>85</v>
      </c>
      <c r="K329" s="13">
        <v>85</v>
      </c>
      <c r="L329" s="13">
        <v>85</v>
      </c>
      <c r="M329" s="117"/>
      <c r="N329" s="13"/>
      <c r="O329" s="13"/>
      <c r="P329" s="118"/>
      <c r="Q329" s="118"/>
      <c r="R329" s="118"/>
      <c r="S329" s="118"/>
      <c r="T329" s="13" t="s">
        <v>1434</v>
      </c>
      <c r="U329" s="13" t="s">
        <v>83</v>
      </c>
      <c r="V329" s="13" t="s">
        <v>83</v>
      </c>
      <c r="W329" s="13" t="s">
        <v>84</v>
      </c>
      <c r="X329" s="13" t="s">
        <v>84</v>
      </c>
      <c r="Y329" s="13" t="s">
        <v>84</v>
      </c>
      <c r="Z329" s="13">
        <v>175</v>
      </c>
      <c r="AA329" s="13">
        <v>600</v>
      </c>
      <c r="AB329" s="13">
        <v>3122</v>
      </c>
      <c r="AC329" s="127" t="s">
        <v>1439</v>
      </c>
      <c r="AD329" s="13" t="s">
        <v>1440</v>
      </c>
      <c r="AE329" s="128"/>
    </row>
    <row r="330" s="2" customFormat="1" ht="97" customHeight="1" spans="1:31">
      <c r="A330" s="13">
        <v>17</v>
      </c>
      <c r="B330" s="18" t="s">
        <v>1441</v>
      </c>
      <c r="C330" s="18" t="s">
        <v>1385</v>
      </c>
      <c r="D330" s="20" t="s">
        <v>1198</v>
      </c>
      <c r="E330" s="13" t="s">
        <v>1442</v>
      </c>
      <c r="F330" s="13" t="s">
        <v>79</v>
      </c>
      <c r="G330" s="46" t="s">
        <v>80</v>
      </c>
      <c r="H330" s="13" t="s">
        <v>1443</v>
      </c>
      <c r="I330" s="29" t="s">
        <v>1444</v>
      </c>
      <c r="J330" s="13">
        <v>10</v>
      </c>
      <c r="K330" s="13">
        <v>10</v>
      </c>
      <c r="L330" s="13">
        <v>10</v>
      </c>
      <c r="M330" s="117"/>
      <c r="N330" s="13"/>
      <c r="O330" s="13"/>
      <c r="P330" s="118"/>
      <c r="Q330" s="118"/>
      <c r="R330" s="118"/>
      <c r="S330" s="118"/>
      <c r="T330" s="13" t="s">
        <v>1434</v>
      </c>
      <c r="U330" s="13" t="s">
        <v>83</v>
      </c>
      <c r="V330" s="13" t="s">
        <v>83</v>
      </c>
      <c r="W330" s="13" t="s">
        <v>84</v>
      </c>
      <c r="X330" s="13" t="s">
        <v>84</v>
      </c>
      <c r="Y330" s="13" t="s">
        <v>84</v>
      </c>
      <c r="Z330" s="41">
        <v>12</v>
      </c>
      <c r="AA330" s="41">
        <v>39</v>
      </c>
      <c r="AB330" s="41">
        <v>1361</v>
      </c>
      <c r="AC330" s="127" t="s">
        <v>1445</v>
      </c>
      <c r="AD330" s="13" t="s">
        <v>1446</v>
      </c>
      <c r="AE330" s="128"/>
    </row>
    <row r="331" s="2" customFormat="1" ht="97" customHeight="1" spans="1:31">
      <c r="A331" s="13">
        <v>18</v>
      </c>
      <c r="B331" s="18" t="s">
        <v>1447</v>
      </c>
      <c r="C331" s="18" t="s">
        <v>1394</v>
      </c>
      <c r="D331" s="20" t="s">
        <v>1198</v>
      </c>
      <c r="E331" s="13" t="s">
        <v>1448</v>
      </c>
      <c r="F331" s="13" t="s">
        <v>79</v>
      </c>
      <c r="G331" s="46" t="s">
        <v>80</v>
      </c>
      <c r="H331" s="13" t="s">
        <v>1443</v>
      </c>
      <c r="I331" s="29" t="s">
        <v>1444</v>
      </c>
      <c r="J331" s="13">
        <v>85.4</v>
      </c>
      <c r="K331" s="13">
        <v>85.4</v>
      </c>
      <c r="L331" s="13">
        <v>85.4</v>
      </c>
      <c r="M331" s="117"/>
      <c r="N331" s="13"/>
      <c r="O331" s="13"/>
      <c r="P331" s="118"/>
      <c r="Q331" s="118"/>
      <c r="R331" s="118"/>
      <c r="S331" s="118"/>
      <c r="T331" s="13" t="s">
        <v>1434</v>
      </c>
      <c r="U331" s="13" t="s">
        <v>83</v>
      </c>
      <c r="V331" s="13" t="s">
        <v>83</v>
      </c>
      <c r="W331" s="13" t="s">
        <v>84</v>
      </c>
      <c r="X331" s="13" t="s">
        <v>84</v>
      </c>
      <c r="Y331" s="13" t="s">
        <v>84</v>
      </c>
      <c r="Z331" s="41">
        <v>498</v>
      </c>
      <c r="AA331" s="41">
        <v>2262</v>
      </c>
      <c r="AB331" s="41">
        <v>4688</v>
      </c>
      <c r="AC331" s="127" t="s">
        <v>1445</v>
      </c>
      <c r="AD331" s="13" t="s">
        <v>1446</v>
      </c>
      <c r="AE331" s="128"/>
    </row>
    <row r="332" s="2" customFormat="1" ht="97" customHeight="1" spans="1:31">
      <c r="A332" s="13">
        <v>19</v>
      </c>
      <c r="B332" s="18" t="s">
        <v>1449</v>
      </c>
      <c r="C332" s="18" t="s">
        <v>1432</v>
      </c>
      <c r="D332" s="20" t="s">
        <v>77</v>
      </c>
      <c r="E332" s="13" t="s">
        <v>1450</v>
      </c>
      <c r="F332" s="13" t="s">
        <v>79</v>
      </c>
      <c r="G332" s="46" t="s">
        <v>723</v>
      </c>
      <c r="H332" s="13" t="s">
        <v>81</v>
      </c>
      <c r="I332" s="29">
        <v>15929006663</v>
      </c>
      <c r="J332" s="13">
        <v>23</v>
      </c>
      <c r="K332" s="13">
        <v>23</v>
      </c>
      <c r="L332" s="13">
        <v>23</v>
      </c>
      <c r="M332" s="117"/>
      <c r="N332" s="13"/>
      <c r="O332" s="13"/>
      <c r="P332" s="118"/>
      <c r="Q332" s="118"/>
      <c r="R332" s="118"/>
      <c r="S332" s="118"/>
      <c r="T332" s="13" t="s">
        <v>749</v>
      </c>
      <c r="U332" s="13" t="s">
        <v>83</v>
      </c>
      <c r="V332" s="13" t="s">
        <v>84</v>
      </c>
      <c r="W332" s="13" t="s">
        <v>84</v>
      </c>
      <c r="X332" s="13" t="s">
        <v>84</v>
      </c>
      <c r="Y332" s="13" t="s">
        <v>84</v>
      </c>
      <c r="Z332" s="13" t="s">
        <v>1451</v>
      </c>
      <c r="AA332" s="13">
        <v>8834</v>
      </c>
      <c r="AB332" s="13">
        <v>8834</v>
      </c>
      <c r="AC332" s="127" t="s">
        <v>1452</v>
      </c>
      <c r="AD332" s="13" t="s">
        <v>1453</v>
      </c>
      <c r="AE332" s="128"/>
    </row>
    <row r="333" s="2" customFormat="1" ht="97" customHeight="1" spans="1:31">
      <c r="A333" s="13">
        <v>20</v>
      </c>
      <c r="B333" s="18" t="s">
        <v>1454</v>
      </c>
      <c r="C333" s="18" t="s">
        <v>1455</v>
      </c>
      <c r="D333" s="20" t="s">
        <v>77</v>
      </c>
      <c r="E333" s="13" t="s">
        <v>1456</v>
      </c>
      <c r="F333" s="13" t="s">
        <v>79</v>
      </c>
      <c r="G333" s="46" t="s">
        <v>723</v>
      </c>
      <c r="H333" s="13" t="s">
        <v>81</v>
      </c>
      <c r="I333" s="29">
        <v>15929006663</v>
      </c>
      <c r="J333" s="13">
        <v>155.2</v>
      </c>
      <c r="K333" s="13">
        <v>155.2</v>
      </c>
      <c r="L333" s="13">
        <v>155.2</v>
      </c>
      <c r="M333" s="117"/>
      <c r="N333" s="13"/>
      <c r="O333" s="13"/>
      <c r="P333" s="118"/>
      <c r="Q333" s="118"/>
      <c r="R333" s="118"/>
      <c r="S333" s="118"/>
      <c r="T333" s="13" t="s">
        <v>749</v>
      </c>
      <c r="U333" s="13" t="s">
        <v>83</v>
      </c>
      <c r="V333" s="13" t="s">
        <v>84</v>
      </c>
      <c r="W333" s="13" t="s">
        <v>84</v>
      </c>
      <c r="X333" s="13" t="s">
        <v>84</v>
      </c>
      <c r="Y333" s="13" t="s">
        <v>84</v>
      </c>
      <c r="Z333" s="13">
        <v>120</v>
      </c>
      <c r="AA333" s="13">
        <v>362</v>
      </c>
      <c r="AB333" s="13" t="s">
        <v>1457</v>
      </c>
      <c r="AC333" s="127" t="s">
        <v>1452</v>
      </c>
      <c r="AD333" s="13" t="s">
        <v>1458</v>
      </c>
      <c r="AE333" s="128"/>
    </row>
    <row r="334" s="2" customFormat="1" ht="97" customHeight="1" spans="1:31">
      <c r="A334" s="13">
        <v>21</v>
      </c>
      <c r="B334" s="18" t="s">
        <v>1459</v>
      </c>
      <c r="C334" s="18" t="s">
        <v>1385</v>
      </c>
      <c r="D334" s="20" t="s">
        <v>493</v>
      </c>
      <c r="E334" s="13" t="s">
        <v>1460</v>
      </c>
      <c r="F334" s="13" t="s">
        <v>79</v>
      </c>
      <c r="G334" s="46" t="s">
        <v>723</v>
      </c>
      <c r="H334" s="13" t="s">
        <v>1011</v>
      </c>
      <c r="I334" s="29">
        <v>18909159128</v>
      </c>
      <c r="J334" s="13">
        <v>8</v>
      </c>
      <c r="K334" s="13">
        <v>8</v>
      </c>
      <c r="L334" s="13">
        <v>8</v>
      </c>
      <c r="M334" s="117"/>
      <c r="N334" s="13"/>
      <c r="O334" s="13"/>
      <c r="P334" s="118"/>
      <c r="Q334" s="118"/>
      <c r="R334" s="118"/>
      <c r="S334" s="118"/>
      <c r="T334" s="13" t="s">
        <v>82</v>
      </c>
      <c r="U334" s="13" t="s">
        <v>83</v>
      </c>
      <c r="V334" s="13" t="s">
        <v>83</v>
      </c>
      <c r="W334" s="13" t="s">
        <v>84</v>
      </c>
      <c r="X334" s="13" t="s">
        <v>84</v>
      </c>
      <c r="Y334" s="13" t="s">
        <v>84</v>
      </c>
      <c r="Z334" s="138">
        <v>538</v>
      </c>
      <c r="AA334" s="139">
        <v>1486</v>
      </c>
      <c r="AB334" s="140">
        <v>7500</v>
      </c>
      <c r="AC334" s="140" t="s">
        <v>497</v>
      </c>
      <c r="AD334" s="140" t="s">
        <v>1461</v>
      </c>
      <c r="AE334" s="128"/>
    </row>
    <row r="335" s="2" customFormat="1" ht="97" customHeight="1" spans="1:31">
      <c r="A335" s="13">
        <v>22</v>
      </c>
      <c r="B335" s="18" t="s">
        <v>1462</v>
      </c>
      <c r="C335" s="18" t="s">
        <v>1432</v>
      </c>
      <c r="D335" s="20" t="s">
        <v>437</v>
      </c>
      <c r="E335" s="13" t="s">
        <v>1463</v>
      </c>
      <c r="F335" s="13" t="s">
        <v>79</v>
      </c>
      <c r="G335" s="46" t="s">
        <v>437</v>
      </c>
      <c r="H335" s="13" t="s">
        <v>1464</v>
      </c>
      <c r="I335" s="29">
        <v>15991159955</v>
      </c>
      <c r="J335" s="13">
        <v>18</v>
      </c>
      <c r="K335" s="13">
        <v>18</v>
      </c>
      <c r="L335" s="13">
        <v>18</v>
      </c>
      <c r="M335" s="117"/>
      <c r="N335" s="13"/>
      <c r="O335" s="13"/>
      <c r="P335" s="118"/>
      <c r="Q335" s="118"/>
      <c r="R335" s="118"/>
      <c r="S335" s="118"/>
      <c r="T335" s="13" t="s">
        <v>437</v>
      </c>
      <c r="U335" s="13" t="s">
        <v>402</v>
      </c>
      <c r="V335" s="13" t="s">
        <v>402</v>
      </c>
      <c r="W335" s="13" t="s">
        <v>84</v>
      </c>
      <c r="X335" s="13" t="s">
        <v>84</v>
      </c>
      <c r="Y335" s="13" t="s">
        <v>84</v>
      </c>
      <c r="Z335" s="141">
        <v>2171</v>
      </c>
      <c r="AA335" s="41">
        <v>7833</v>
      </c>
      <c r="AB335" s="142">
        <v>17758</v>
      </c>
      <c r="AC335" s="51" t="s">
        <v>1465</v>
      </c>
      <c r="AD335" s="51" t="s">
        <v>1466</v>
      </c>
      <c r="AE335" s="128"/>
    </row>
    <row r="336" s="2" customFormat="1" ht="97" customHeight="1" spans="1:31">
      <c r="A336" s="13">
        <v>23</v>
      </c>
      <c r="B336" s="18" t="s">
        <v>1467</v>
      </c>
      <c r="C336" s="18" t="s">
        <v>1417</v>
      </c>
      <c r="D336" s="20" t="s">
        <v>437</v>
      </c>
      <c r="E336" s="13" t="s">
        <v>1468</v>
      </c>
      <c r="F336" s="13" t="s">
        <v>79</v>
      </c>
      <c r="G336" s="46" t="s">
        <v>437</v>
      </c>
      <c r="H336" s="13" t="s">
        <v>1464</v>
      </c>
      <c r="I336" s="29">
        <v>15991159955</v>
      </c>
      <c r="J336" s="13">
        <v>85.4</v>
      </c>
      <c r="K336" s="13">
        <v>85.4</v>
      </c>
      <c r="L336" s="13">
        <v>85.4</v>
      </c>
      <c r="M336" s="117"/>
      <c r="N336" s="13"/>
      <c r="O336" s="13"/>
      <c r="P336" s="118"/>
      <c r="Q336" s="118"/>
      <c r="R336" s="118"/>
      <c r="S336" s="118"/>
      <c r="T336" s="13" t="s">
        <v>1468</v>
      </c>
      <c r="U336" s="13" t="s">
        <v>402</v>
      </c>
      <c r="V336" s="13" t="s">
        <v>402</v>
      </c>
      <c r="W336" s="13" t="s">
        <v>84</v>
      </c>
      <c r="X336" s="13" t="s">
        <v>84</v>
      </c>
      <c r="Y336" s="13" t="s">
        <v>84</v>
      </c>
      <c r="Z336" s="41">
        <v>97</v>
      </c>
      <c r="AA336" s="41">
        <v>338</v>
      </c>
      <c r="AB336" s="143">
        <v>2010</v>
      </c>
      <c r="AC336" s="51" t="s">
        <v>1469</v>
      </c>
      <c r="AD336" s="51" t="s">
        <v>1470</v>
      </c>
      <c r="AE336" s="128"/>
    </row>
    <row r="337" s="2" customFormat="1" ht="97" customHeight="1" spans="1:31">
      <c r="A337" s="13">
        <v>24</v>
      </c>
      <c r="B337" s="18" t="s">
        <v>1471</v>
      </c>
      <c r="C337" s="18" t="s">
        <v>1385</v>
      </c>
      <c r="D337" s="20" t="s">
        <v>721</v>
      </c>
      <c r="E337" s="13" t="s">
        <v>721</v>
      </c>
      <c r="F337" s="13" t="s">
        <v>79</v>
      </c>
      <c r="G337" s="46" t="s">
        <v>723</v>
      </c>
      <c r="H337" s="13" t="s">
        <v>724</v>
      </c>
      <c r="I337" s="29">
        <v>13709156185</v>
      </c>
      <c r="J337" s="13">
        <v>16</v>
      </c>
      <c r="K337" s="13">
        <v>16</v>
      </c>
      <c r="L337" s="13">
        <v>16</v>
      </c>
      <c r="M337" s="117"/>
      <c r="N337" s="13"/>
      <c r="O337" s="13"/>
      <c r="P337" s="118"/>
      <c r="Q337" s="118"/>
      <c r="R337" s="118"/>
      <c r="S337" s="118"/>
      <c r="T337" s="13"/>
      <c r="U337" s="13" t="s">
        <v>83</v>
      </c>
      <c r="V337" s="13" t="s">
        <v>83</v>
      </c>
      <c r="W337" s="13" t="s">
        <v>84</v>
      </c>
      <c r="X337" s="13" t="s">
        <v>84</v>
      </c>
      <c r="Y337" s="13" t="s">
        <v>84</v>
      </c>
      <c r="Z337" s="144">
        <v>8</v>
      </c>
      <c r="AA337" s="144">
        <v>10</v>
      </c>
      <c r="AB337" s="144">
        <v>10</v>
      </c>
      <c r="AC337" s="51" t="s">
        <v>1472</v>
      </c>
      <c r="AD337" s="70" t="s">
        <v>1473</v>
      </c>
      <c r="AE337" s="128"/>
    </row>
    <row r="338" s="2" customFormat="1" ht="109" customHeight="1" spans="1:31">
      <c r="A338" s="13">
        <v>25</v>
      </c>
      <c r="B338" s="18" t="s">
        <v>1474</v>
      </c>
      <c r="C338" s="18" t="s">
        <v>1394</v>
      </c>
      <c r="D338" s="20" t="s">
        <v>721</v>
      </c>
      <c r="E338" s="13" t="s">
        <v>1475</v>
      </c>
      <c r="F338" s="13" t="s">
        <v>79</v>
      </c>
      <c r="G338" s="46" t="s">
        <v>723</v>
      </c>
      <c r="H338" s="13" t="s">
        <v>724</v>
      </c>
      <c r="I338" s="29">
        <v>13709156185</v>
      </c>
      <c r="J338" s="13">
        <v>411.2</v>
      </c>
      <c r="K338" s="13">
        <v>411.2</v>
      </c>
      <c r="L338" s="13">
        <v>411.2</v>
      </c>
      <c r="M338" s="117"/>
      <c r="N338" s="13"/>
      <c r="O338" s="13"/>
      <c r="P338" s="118"/>
      <c r="Q338" s="118"/>
      <c r="R338" s="118"/>
      <c r="S338" s="118"/>
      <c r="T338" s="13"/>
      <c r="U338" s="13" t="s">
        <v>83</v>
      </c>
      <c r="V338" s="13" t="s">
        <v>83</v>
      </c>
      <c r="W338" s="13" t="s">
        <v>84</v>
      </c>
      <c r="X338" s="13" t="s">
        <v>84</v>
      </c>
      <c r="Y338" s="13" t="s">
        <v>84</v>
      </c>
      <c r="Z338" s="41">
        <v>103</v>
      </c>
      <c r="AA338" s="41">
        <v>351</v>
      </c>
      <c r="AB338" s="41">
        <v>1202</v>
      </c>
      <c r="AC338" s="51" t="s">
        <v>1476</v>
      </c>
      <c r="AD338" s="51" t="s">
        <v>1477</v>
      </c>
      <c r="AE338" s="128"/>
    </row>
    <row r="339" s="2" customFormat="1" ht="109" customHeight="1" spans="1:31">
      <c r="A339" s="13">
        <v>26</v>
      </c>
      <c r="B339" s="18" t="s">
        <v>1478</v>
      </c>
      <c r="C339" s="18" t="s">
        <v>1385</v>
      </c>
      <c r="D339" s="20" t="s">
        <v>347</v>
      </c>
      <c r="E339" s="13"/>
      <c r="F339" s="13" t="s">
        <v>79</v>
      </c>
      <c r="G339" s="46" t="s">
        <v>196</v>
      </c>
      <c r="H339" s="13" t="s">
        <v>349</v>
      </c>
      <c r="I339" s="29">
        <v>15991196360</v>
      </c>
      <c r="J339" s="13">
        <v>27</v>
      </c>
      <c r="K339" s="13">
        <v>27</v>
      </c>
      <c r="L339" s="13">
        <v>27</v>
      </c>
      <c r="M339" s="117"/>
      <c r="N339" s="13"/>
      <c r="O339" s="13"/>
      <c r="P339" s="118"/>
      <c r="Q339" s="118"/>
      <c r="R339" s="118"/>
      <c r="S339" s="118"/>
      <c r="T339" s="13" t="s">
        <v>82</v>
      </c>
      <c r="U339" s="13" t="s">
        <v>83</v>
      </c>
      <c r="V339" s="13" t="s">
        <v>84</v>
      </c>
      <c r="W339" s="13" t="s">
        <v>84</v>
      </c>
      <c r="X339" s="13" t="s">
        <v>84</v>
      </c>
      <c r="Y339" s="13" t="s">
        <v>84</v>
      </c>
      <c r="Z339" s="41">
        <v>2185</v>
      </c>
      <c r="AA339" s="41">
        <v>7249</v>
      </c>
      <c r="AB339" s="41">
        <v>27075</v>
      </c>
      <c r="AC339" s="16" t="s">
        <v>1479</v>
      </c>
      <c r="AD339" s="104" t="s">
        <v>1480</v>
      </c>
      <c r="AE339" s="128"/>
    </row>
    <row r="340" s="2" customFormat="1" ht="109" customHeight="1" spans="1:31">
      <c r="A340" s="13">
        <v>27</v>
      </c>
      <c r="B340" s="18" t="s">
        <v>1481</v>
      </c>
      <c r="C340" s="18" t="s">
        <v>1394</v>
      </c>
      <c r="D340" s="20" t="s">
        <v>347</v>
      </c>
      <c r="E340" s="13" t="s">
        <v>1482</v>
      </c>
      <c r="F340" s="13" t="s">
        <v>79</v>
      </c>
      <c r="G340" s="46" t="s">
        <v>196</v>
      </c>
      <c r="H340" s="13" t="s">
        <v>349</v>
      </c>
      <c r="I340" s="29">
        <v>15991196360</v>
      </c>
      <c r="J340" s="13">
        <v>433.3</v>
      </c>
      <c r="K340" s="13">
        <v>433.3</v>
      </c>
      <c r="L340" s="13">
        <v>359.8</v>
      </c>
      <c r="M340" s="117"/>
      <c r="N340" s="13"/>
      <c r="O340" s="13">
        <v>73.5</v>
      </c>
      <c r="P340" s="118"/>
      <c r="Q340" s="118"/>
      <c r="R340" s="118"/>
      <c r="S340" s="118"/>
      <c r="T340" s="13" t="s">
        <v>82</v>
      </c>
      <c r="U340" s="13" t="s">
        <v>83</v>
      </c>
      <c r="V340" s="13" t="s">
        <v>84</v>
      </c>
      <c r="W340" s="13" t="s">
        <v>84</v>
      </c>
      <c r="X340" s="13" t="s">
        <v>84</v>
      </c>
      <c r="Y340" s="13" t="s">
        <v>84</v>
      </c>
      <c r="Z340" s="41">
        <v>93</v>
      </c>
      <c r="AA340" s="41">
        <v>230</v>
      </c>
      <c r="AB340" s="41">
        <v>2325</v>
      </c>
      <c r="AC340" s="16" t="s">
        <v>1479</v>
      </c>
      <c r="AD340" s="104" t="s">
        <v>1483</v>
      </c>
      <c r="AE340" s="128"/>
    </row>
    <row r="341" s="2" customFormat="1" ht="109" customHeight="1" spans="1:31">
      <c r="A341" s="13">
        <v>28</v>
      </c>
      <c r="B341" s="18" t="s">
        <v>1484</v>
      </c>
      <c r="C341" s="18" t="s">
        <v>1432</v>
      </c>
      <c r="D341" s="20" t="s">
        <v>818</v>
      </c>
      <c r="E341" s="13" t="s">
        <v>1485</v>
      </c>
      <c r="F341" s="13" t="s">
        <v>79</v>
      </c>
      <c r="G341" s="46" t="s">
        <v>196</v>
      </c>
      <c r="H341" s="13" t="s">
        <v>1486</v>
      </c>
      <c r="I341" s="29">
        <v>13772227772</v>
      </c>
      <c r="J341" s="13">
        <v>40</v>
      </c>
      <c r="K341" s="13">
        <v>40</v>
      </c>
      <c r="L341" s="13">
        <v>40</v>
      </c>
      <c r="M341" s="117"/>
      <c r="N341" s="13"/>
      <c r="O341" s="13"/>
      <c r="P341" s="118"/>
      <c r="Q341" s="118"/>
      <c r="R341" s="118"/>
      <c r="S341" s="118"/>
      <c r="T341" s="13" t="s">
        <v>82</v>
      </c>
      <c r="U341" s="13" t="s">
        <v>83</v>
      </c>
      <c r="V341" s="13" t="s">
        <v>84</v>
      </c>
      <c r="W341" s="13" t="s">
        <v>84</v>
      </c>
      <c r="X341" s="13" t="s">
        <v>84</v>
      </c>
      <c r="Y341" s="13" t="s">
        <v>84</v>
      </c>
      <c r="Z341" s="145">
        <v>969</v>
      </c>
      <c r="AA341" s="145">
        <v>3308</v>
      </c>
      <c r="AB341" s="145">
        <v>30069</v>
      </c>
      <c r="AC341" s="146" t="s">
        <v>1487</v>
      </c>
      <c r="AD341" s="146" t="s">
        <v>1488</v>
      </c>
      <c r="AE341" s="128"/>
    </row>
    <row r="342" s="2" customFormat="1" ht="109" customHeight="1" spans="1:31">
      <c r="A342" s="13">
        <v>29</v>
      </c>
      <c r="B342" s="18" t="s">
        <v>1489</v>
      </c>
      <c r="C342" s="18" t="s">
        <v>1417</v>
      </c>
      <c r="D342" s="20" t="s">
        <v>818</v>
      </c>
      <c r="E342" s="13" t="s">
        <v>1490</v>
      </c>
      <c r="F342" s="13" t="s">
        <v>79</v>
      </c>
      <c r="G342" s="46" t="s">
        <v>196</v>
      </c>
      <c r="H342" s="13" t="s">
        <v>820</v>
      </c>
      <c r="I342" s="13">
        <v>15769151177</v>
      </c>
      <c r="J342" s="13">
        <v>105</v>
      </c>
      <c r="K342" s="13">
        <v>105</v>
      </c>
      <c r="L342" s="13">
        <v>105</v>
      </c>
      <c r="M342" s="117"/>
      <c r="N342" s="13"/>
      <c r="O342" s="13"/>
      <c r="P342" s="118"/>
      <c r="Q342" s="118"/>
      <c r="R342" s="118"/>
      <c r="S342" s="118"/>
      <c r="T342" s="13" t="s">
        <v>749</v>
      </c>
      <c r="U342" s="13" t="s">
        <v>83</v>
      </c>
      <c r="V342" s="13" t="s">
        <v>84</v>
      </c>
      <c r="W342" s="13" t="s">
        <v>84</v>
      </c>
      <c r="X342" s="13" t="s">
        <v>84</v>
      </c>
      <c r="Y342" s="13" t="s">
        <v>84</v>
      </c>
      <c r="Z342" s="145">
        <v>330</v>
      </c>
      <c r="AA342" s="145">
        <v>1013</v>
      </c>
      <c r="AB342" s="145">
        <v>11406</v>
      </c>
      <c r="AC342" s="146" t="s">
        <v>1487</v>
      </c>
      <c r="AD342" s="146" t="s">
        <v>1491</v>
      </c>
      <c r="AE342" s="128"/>
    </row>
    <row r="343" s="2" customFormat="1" ht="109" customHeight="1" spans="1:31">
      <c r="A343" s="13">
        <v>30</v>
      </c>
      <c r="B343" s="18" t="s">
        <v>1492</v>
      </c>
      <c r="C343" s="18" t="s">
        <v>1385</v>
      </c>
      <c r="D343" s="20" t="s">
        <v>501</v>
      </c>
      <c r="E343" s="13" t="s">
        <v>1493</v>
      </c>
      <c r="F343" s="13" t="s">
        <v>79</v>
      </c>
      <c r="G343" s="46" t="s">
        <v>80</v>
      </c>
      <c r="H343" s="13" t="s">
        <v>1494</v>
      </c>
      <c r="I343" s="29">
        <v>15319833338</v>
      </c>
      <c r="J343" s="13">
        <v>15</v>
      </c>
      <c r="K343" s="13">
        <v>15</v>
      </c>
      <c r="L343" s="13">
        <v>15</v>
      </c>
      <c r="M343" s="117"/>
      <c r="N343" s="13"/>
      <c r="O343" s="13"/>
      <c r="P343" s="118"/>
      <c r="Q343" s="118"/>
      <c r="R343" s="118"/>
      <c r="S343" s="118"/>
      <c r="T343" s="13" t="s">
        <v>82</v>
      </c>
      <c r="U343" s="13" t="s">
        <v>83</v>
      </c>
      <c r="V343" s="13" t="s">
        <v>84</v>
      </c>
      <c r="W343" s="13" t="s">
        <v>84</v>
      </c>
      <c r="X343" s="13" t="s">
        <v>84</v>
      </c>
      <c r="Y343" s="13" t="s">
        <v>84</v>
      </c>
      <c r="Z343" s="41">
        <v>2297</v>
      </c>
      <c r="AA343" s="41">
        <v>8121</v>
      </c>
      <c r="AB343" s="41">
        <v>8121</v>
      </c>
      <c r="AC343" s="127" t="s">
        <v>1495</v>
      </c>
      <c r="AD343" s="16" t="s">
        <v>1496</v>
      </c>
      <c r="AE343" s="128"/>
    </row>
    <row r="344" s="2" customFormat="1" ht="109" customHeight="1" spans="1:31">
      <c r="A344" s="13">
        <v>31</v>
      </c>
      <c r="B344" s="18" t="s">
        <v>1497</v>
      </c>
      <c r="C344" s="18" t="s">
        <v>1498</v>
      </c>
      <c r="D344" s="20" t="s">
        <v>486</v>
      </c>
      <c r="E344" s="13" t="s">
        <v>1499</v>
      </c>
      <c r="F344" s="13" t="s">
        <v>79</v>
      </c>
      <c r="G344" s="46" t="s">
        <v>80</v>
      </c>
      <c r="H344" s="13" t="s">
        <v>488</v>
      </c>
      <c r="I344" s="29">
        <v>13709157002</v>
      </c>
      <c r="J344" s="13">
        <v>5</v>
      </c>
      <c r="K344" s="13">
        <v>5</v>
      </c>
      <c r="L344" s="13">
        <v>5</v>
      </c>
      <c r="M344" s="117"/>
      <c r="N344" s="13"/>
      <c r="O344" s="13"/>
      <c r="P344" s="118"/>
      <c r="Q344" s="118"/>
      <c r="R344" s="118"/>
      <c r="S344" s="118"/>
      <c r="T344" s="13" t="s">
        <v>82</v>
      </c>
      <c r="U344" s="13" t="s">
        <v>83</v>
      </c>
      <c r="V344" s="13" t="s">
        <v>83</v>
      </c>
      <c r="W344" s="13" t="s">
        <v>84</v>
      </c>
      <c r="X344" s="13" t="s">
        <v>84</v>
      </c>
      <c r="Y344" s="13" t="s">
        <v>84</v>
      </c>
      <c r="Z344" s="13"/>
      <c r="AA344" s="13"/>
      <c r="AB344" s="13"/>
      <c r="AC344" s="127"/>
      <c r="AD344" s="13"/>
      <c r="AE344" s="128"/>
    </row>
    <row r="345" s="2" customFormat="1" ht="109" customHeight="1" spans="1:31">
      <c r="A345" s="13">
        <v>32</v>
      </c>
      <c r="B345" s="18" t="s">
        <v>1500</v>
      </c>
      <c r="C345" s="18" t="s">
        <v>1385</v>
      </c>
      <c r="D345" s="20" t="s">
        <v>121</v>
      </c>
      <c r="E345" s="13" t="s">
        <v>1396</v>
      </c>
      <c r="F345" s="13" t="s">
        <v>79</v>
      </c>
      <c r="G345" s="46" t="s">
        <v>80</v>
      </c>
      <c r="H345" s="13" t="s">
        <v>123</v>
      </c>
      <c r="I345" s="29">
        <v>15319859777</v>
      </c>
      <c r="J345" s="13">
        <v>43</v>
      </c>
      <c r="K345" s="13">
        <v>43</v>
      </c>
      <c r="L345" s="13">
        <v>43</v>
      </c>
      <c r="M345" s="117"/>
      <c r="N345" s="13"/>
      <c r="O345" s="13"/>
      <c r="P345" s="118"/>
      <c r="Q345" s="118"/>
      <c r="R345" s="118"/>
      <c r="S345" s="118"/>
      <c r="T345" s="13" t="s">
        <v>82</v>
      </c>
      <c r="U345" s="13" t="s">
        <v>83</v>
      </c>
      <c r="V345" s="13" t="s">
        <v>84</v>
      </c>
      <c r="W345" s="13" t="s">
        <v>84</v>
      </c>
      <c r="X345" s="13" t="s">
        <v>84</v>
      </c>
      <c r="Y345" s="13" t="s">
        <v>84</v>
      </c>
      <c r="Z345" s="27">
        <v>3834</v>
      </c>
      <c r="AA345" s="27">
        <v>13198</v>
      </c>
      <c r="AB345" s="41">
        <v>38431</v>
      </c>
      <c r="AC345" s="147" t="s">
        <v>1501</v>
      </c>
      <c r="AD345" s="13" t="s">
        <v>1502</v>
      </c>
      <c r="AE345" s="128"/>
    </row>
    <row r="346" s="2" customFormat="1" ht="109" customHeight="1" spans="1:31">
      <c r="A346" s="13">
        <v>33</v>
      </c>
      <c r="B346" s="18" t="s">
        <v>1503</v>
      </c>
      <c r="C346" s="18" t="s">
        <v>1394</v>
      </c>
      <c r="D346" s="20" t="s">
        <v>121</v>
      </c>
      <c r="E346" s="13" t="s">
        <v>1504</v>
      </c>
      <c r="F346" s="13" t="s">
        <v>79</v>
      </c>
      <c r="G346" s="46" t="s">
        <v>80</v>
      </c>
      <c r="H346" s="13" t="s">
        <v>123</v>
      </c>
      <c r="I346" s="29">
        <v>15319859777</v>
      </c>
      <c r="J346" s="13">
        <v>285.6</v>
      </c>
      <c r="K346" s="13">
        <v>285.6</v>
      </c>
      <c r="L346" s="13">
        <v>285.6</v>
      </c>
      <c r="M346" s="117"/>
      <c r="N346" s="13"/>
      <c r="O346" s="13"/>
      <c r="P346" s="118"/>
      <c r="Q346" s="118"/>
      <c r="R346" s="118"/>
      <c r="S346" s="118"/>
      <c r="T346" s="13" t="s">
        <v>82</v>
      </c>
      <c r="U346" s="13" t="s">
        <v>83</v>
      </c>
      <c r="V346" s="13" t="s">
        <v>84</v>
      </c>
      <c r="W346" s="13" t="s">
        <v>84</v>
      </c>
      <c r="X346" s="13" t="s">
        <v>84</v>
      </c>
      <c r="Y346" s="13" t="s">
        <v>84</v>
      </c>
      <c r="Z346" s="27">
        <v>103</v>
      </c>
      <c r="AA346" s="27">
        <v>449</v>
      </c>
      <c r="AB346" s="41">
        <v>2239</v>
      </c>
      <c r="AC346" s="147" t="s">
        <v>1501</v>
      </c>
      <c r="AD346" s="13" t="s">
        <v>1505</v>
      </c>
      <c r="AE346" s="128"/>
    </row>
    <row r="347" s="2" customFormat="1" ht="109" customHeight="1" spans="1:31">
      <c r="A347" s="13">
        <v>34</v>
      </c>
      <c r="B347" s="18" t="s">
        <v>1506</v>
      </c>
      <c r="C347" s="18" t="s">
        <v>1432</v>
      </c>
      <c r="D347" s="20" t="s">
        <v>316</v>
      </c>
      <c r="E347" s="13" t="s">
        <v>1507</v>
      </c>
      <c r="F347" s="13" t="s">
        <v>79</v>
      </c>
      <c r="G347" s="46" t="s">
        <v>80</v>
      </c>
      <c r="H347" s="13" t="s">
        <v>1508</v>
      </c>
      <c r="I347" s="29">
        <v>13891586086</v>
      </c>
      <c r="J347" s="13">
        <v>30</v>
      </c>
      <c r="K347" s="13">
        <v>30</v>
      </c>
      <c r="L347" s="13">
        <v>30</v>
      </c>
      <c r="M347" s="117"/>
      <c r="N347" s="13"/>
      <c r="O347" s="13"/>
      <c r="P347" s="118"/>
      <c r="Q347" s="118"/>
      <c r="R347" s="118"/>
      <c r="S347" s="118"/>
      <c r="T347" s="13" t="s">
        <v>82</v>
      </c>
      <c r="U347" s="13" t="s">
        <v>83</v>
      </c>
      <c r="V347" s="13" t="s">
        <v>84</v>
      </c>
      <c r="W347" s="13" t="s">
        <v>84</v>
      </c>
      <c r="X347" s="13" t="s">
        <v>84</v>
      </c>
      <c r="Y347" s="13" t="s">
        <v>84</v>
      </c>
      <c r="Z347" s="13">
        <v>1550</v>
      </c>
      <c r="AA347" s="147">
        <v>5537</v>
      </c>
      <c r="AB347" s="20">
        <v>5537</v>
      </c>
      <c r="AC347" s="13" t="s">
        <v>1509</v>
      </c>
      <c r="AD347" s="16" t="s">
        <v>1510</v>
      </c>
      <c r="AE347" s="128"/>
    </row>
    <row r="348" s="2" customFormat="1" ht="103" customHeight="1" spans="1:31">
      <c r="A348" s="13">
        <v>35</v>
      </c>
      <c r="B348" s="18" t="s">
        <v>1511</v>
      </c>
      <c r="C348" s="18" t="s">
        <v>1394</v>
      </c>
      <c r="D348" s="20" t="s">
        <v>316</v>
      </c>
      <c r="E348" s="13" t="s">
        <v>1512</v>
      </c>
      <c r="F348" s="13" t="s">
        <v>79</v>
      </c>
      <c r="G348" s="46" t="s">
        <v>80</v>
      </c>
      <c r="H348" s="13" t="s">
        <v>318</v>
      </c>
      <c r="I348" s="29">
        <v>15909155518</v>
      </c>
      <c r="J348" s="13">
        <v>120.4</v>
      </c>
      <c r="K348" s="13">
        <v>120.4</v>
      </c>
      <c r="L348" s="13">
        <v>120.4</v>
      </c>
      <c r="M348" s="117"/>
      <c r="N348" s="13"/>
      <c r="O348" s="13"/>
      <c r="P348" s="118"/>
      <c r="Q348" s="118"/>
      <c r="R348" s="118"/>
      <c r="S348" s="118"/>
      <c r="T348" s="13" t="s">
        <v>82</v>
      </c>
      <c r="U348" s="13" t="s">
        <v>83</v>
      </c>
      <c r="V348" s="13" t="s">
        <v>84</v>
      </c>
      <c r="W348" s="13" t="s">
        <v>84</v>
      </c>
      <c r="X348" s="13" t="s">
        <v>84</v>
      </c>
      <c r="Y348" s="13" t="s">
        <v>84</v>
      </c>
      <c r="Z348" s="41">
        <v>196</v>
      </c>
      <c r="AA348" s="41">
        <v>545</v>
      </c>
      <c r="AB348" s="41">
        <v>5410</v>
      </c>
      <c r="AC348" s="13" t="s">
        <v>1509</v>
      </c>
      <c r="AD348" s="51" t="s">
        <v>1513</v>
      </c>
      <c r="AE348" s="128"/>
    </row>
    <row r="349" s="2" customFormat="1" ht="103" customHeight="1" spans="1:31">
      <c r="A349" s="13">
        <v>36</v>
      </c>
      <c r="B349" s="18" t="s">
        <v>1514</v>
      </c>
      <c r="C349" s="18" t="s">
        <v>1385</v>
      </c>
      <c r="D349" s="20" t="s">
        <v>529</v>
      </c>
      <c r="E349" s="13" t="s">
        <v>191</v>
      </c>
      <c r="F349" s="13" t="s">
        <v>79</v>
      </c>
      <c r="G349" s="46" t="s">
        <v>80</v>
      </c>
      <c r="H349" s="13" t="s">
        <v>531</v>
      </c>
      <c r="I349" s="29">
        <v>18329533633</v>
      </c>
      <c r="J349" s="13">
        <v>15</v>
      </c>
      <c r="K349" s="13">
        <v>15</v>
      </c>
      <c r="L349" s="13">
        <v>15</v>
      </c>
      <c r="M349" s="117"/>
      <c r="N349" s="13"/>
      <c r="O349" s="13"/>
      <c r="P349" s="118"/>
      <c r="Q349" s="118"/>
      <c r="R349" s="118"/>
      <c r="S349" s="118"/>
      <c r="T349" s="13" t="s">
        <v>82</v>
      </c>
      <c r="U349" s="13" t="s">
        <v>83</v>
      </c>
      <c r="V349" s="13" t="s">
        <v>83</v>
      </c>
      <c r="W349" s="13" t="s">
        <v>84</v>
      </c>
      <c r="X349" s="13" t="s">
        <v>84</v>
      </c>
      <c r="Y349" s="13" t="s">
        <v>83</v>
      </c>
      <c r="Z349" s="55">
        <v>51</v>
      </c>
      <c r="AA349" s="55">
        <v>163</v>
      </c>
      <c r="AB349" s="55">
        <v>1328</v>
      </c>
      <c r="AC349" s="13" t="s">
        <v>1515</v>
      </c>
      <c r="AD349" s="54" t="s">
        <v>1516</v>
      </c>
      <c r="AE349" s="128"/>
    </row>
    <row r="350" s="2" customFormat="1" ht="103" customHeight="1" spans="1:31">
      <c r="A350" s="13">
        <v>37</v>
      </c>
      <c r="B350" s="43" t="s">
        <v>1517</v>
      </c>
      <c r="C350" s="43" t="s">
        <v>1385</v>
      </c>
      <c r="D350" s="13" t="s">
        <v>209</v>
      </c>
      <c r="E350" s="13"/>
      <c r="F350" s="13" t="s">
        <v>79</v>
      </c>
      <c r="G350" s="27" t="s">
        <v>80</v>
      </c>
      <c r="H350" s="16" t="s">
        <v>211</v>
      </c>
      <c r="I350" s="16">
        <v>13891552150</v>
      </c>
      <c r="J350" s="30">
        <v>10</v>
      </c>
      <c r="K350" s="16">
        <v>10</v>
      </c>
      <c r="L350" s="37">
        <v>10</v>
      </c>
      <c r="M350" s="37"/>
      <c r="N350" s="37"/>
      <c r="O350" s="16"/>
      <c r="P350" s="37"/>
      <c r="Q350" s="37"/>
      <c r="R350" s="37"/>
      <c r="S350" s="37"/>
      <c r="T350" s="101" t="s">
        <v>82</v>
      </c>
      <c r="U350" s="46" t="s">
        <v>83</v>
      </c>
      <c r="V350" s="46" t="s">
        <v>83</v>
      </c>
      <c r="W350" s="46" t="s">
        <v>84</v>
      </c>
      <c r="X350" s="46" t="s">
        <v>84</v>
      </c>
      <c r="Y350" s="46" t="s">
        <v>84</v>
      </c>
      <c r="Z350" s="13">
        <v>1348</v>
      </c>
      <c r="AA350" s="13">
        <v>4343</v>
      </c>
      <c r="AB350" s="13">
        <v>8854</v>
      </c>
      <c r="AC350" s="148" t="s">
        <v>1518</v>
      </c>
      <c r="AD350" s="148" t="s">
        <v>1519</v>
      </c>
      <c r="AE350" s="128"/>
    </row>
    <row r="351" s="2" customFormat="1" ht="76" customHeight="1" spans="1:31">
      <c r="A351" s="13">
        <v>38</v>
      </c>
      <c r="B351" s="43" t="s">
        <v>1520</v>
      </c>
      <c r="C351" s="43" t="s">
        <v>1521</v>
      </c>
      <c r="D351" s="13" t="s">
        <v>295</v>
      </c>
      <c r="E351" s="13" t="s">
        <v>1522</v>
      </c>
      <c r="F351" s="13" t="s">
        <v>79</v>
      </c>
      <c r="G351" s="27" t="s">
        <v>80</v>
      </c>
      <c r="H351" s="16" t="s">
        <v>297</v>
      </c>
      <c r="I351" s="16">
        <v>15609158896</v>
      </c>
      <c r="J351" s="30">
        <v>18</v>
      </c>
      <c r="K351" s="16">
        <v>18</v>
      </c>
      <c r="L351" s="37">
        <v>18</v>
      </c>
      <c r="M351" s="37"/>
      <c r="N351" s="37"/>
      <c r="O351" s="16"/>
      <c r="P351" s="37"/>
      <c r="Q351" s="37"/>
      <c r="R351" s="37"/>
      <c r="S351" s="37"/>
      <c r="T351" s="101" t="s">
        <v>792</v>
      </c>
      <c r="U351" s="46" t="s">
        <v>83</v>
      </c>
      <c r="V351" s="46" t="s">
        <v>83</v>
      </c>
      <c r="W351" s="46" t="s">
        <v>84</v>
      </c>
      <c r="X351" s="46" t="s">
        <v>84</v>
      </c>
      <c r="Y351" s="46" t="s">
        <v>84</v>
      </c>
      <c r="Z351" s="13">
        <v>163</v>
      </c>
      <c r="AA351" s="13">
        <v>326</v>
      </c>
      <c r="AB351" s="13">
        <v>517</v>
      </c>
      <c r="AC351" s="148" t="s">
        <v>1523</v>
      </c>
      <c r="AD351" s="148" t="s">
        <v>1524</v>
      </c>
      <c r="AE351" s="128"/>
    </row>
    <row r="352" s="2" customFormat="1" ht="76" customHeight="1" spans="1:31">
      <c r="A352" s="13">
        <v>39</v>
      </c>
      <c r="B352" s="43" t="s">
        <v>1525</v>
      </c>
      <c r="C352" s="43" t="s">
        <v>1526</v>
      </c>
      <c r="D352" s="13" t="s">
        <v>295</v>
      </c>
      <c r="E352" s="13" t="s">
        <v>1522</v>
      </c>
      <c r="F352" s="13" t="s">
        <v>79</v>
      </c>
      <c r="G352" s="27" t="s">
        <v>80</v>
      </c>
      <c r="H352" s="16" t="s">
        <v>297</v>
      </c>
      <c r="I352" s="16">
        <v>15609158896</v>
      </c>
      <c r="J352" s="30">
        <v>53</v>
      </c>
      <c r="K352" s="16">
        <v>53</v>
      </c>
      <c r="L352" s="37">
        <v>53</v>
      </c>
      <c r="M352" s="37"/>
      <c r="N352" s="37"/>
      <c r="O352" s="16"/>
      <c r="P352" s="37"/>
      <c r="Q352" s="37"/>
      <c r="R352" s="37"/>
      <c r="S352" s="37"/>
      <c r="T352" s="101" t="s">
        <v>792</v>
      </c>
      <c r="U352" s="46" t="s">
        <v>83</v>
      </c>
      <c r="V352" s="46" t="s">
        <v>83</v>
      </c>
      <c r="W352" s="46" t="s">
        <v>84</v>
      </c>
      <c r="X352" s="46" t="s">
        <v>84</v>
      </c>
      <c r="Y352" s="46" t="s">
        <v>84</v>
      </c>
      <c r="Z352" s="13">
        <v>53</v>
      </c>
      <c r="AA352" s="13">
        <v>106</v>
      </c>
      <c r="AB352" s="13">
        <v>164</v>
      </c>
      <c r="AC352" s="148" t="s">
        <v>1523</v>
      </c>
      <c r="AD352" s="148" t="s">
        <v>1527</v>
      </c>
      <c r="AE352" s="128"/>
    </row>
    <row r="353" s="2" customFormat="1" ht="97" customHeight="1" spans="1:31">
      <c r="A353" s="13">
        <v>40</v>
      </c>
      <c r="B353" s="43" t="s">
        <v>1528</v>
      </c>
      <c r="C353" s="43" t="s">
        <v>1385</v>
      </c>
      <c r="D353" s="13" t="s">
        <v>309</v>
      </c>
      <c r="E353" s="13" t="s">
        <v>1529</v>
      </c>
      <c r="F353" s="13" t="s">
        <v>79</v>
      </c>
      <c r="G353" s="27" t="s">
        <v>80</v>
      </c>
      <c r="H353" s="16" t="s">
        <v>866</v>
      </c>
      <c r="I353" s="16" t="s">
        <v>1530</v>
      </c>
      <c r="J353" s="30">
        <v>14</v>
      </c>
      <c r="K353" s="16">
        <v>14</v>
      </c>
      <c r="L353" s="37">
        <v>14</v>
      </c>
      <c r="M353" s="37"/>
      <c r="N353" s="37"/>
      <c r="O353" s="16"/>
      <c r="P353" s="37"/>
      <c r="Q353" s="37"/>
      <c r="R353" s="37"/>
      <c r="S353" s="37"/>
      <c r="T353" s="101" t="s">
        <v>1531</v>
      </c>
      <c r="U353" s="46" t="s">
        <v>83</v>
      </c>
      <c r="V353" s="46" t="s">
        <v>83</v>
      </c>
      <c r="W353" s="46" t="s">
        <v>84</v>
      </c>
      <c r="X353" s="46" t="s">
        <v>84</v>
      </c>
      <c r="Y353" s="46" t="s">
        <v>84</v>
      </c>
      <c r="Z353" s="41">
        <v>15</v>
      </c>
      <c r="AA353" s="41">
        <v>36</v>
      </c>
      <c r="AB353" s="41">
        <v>14486</v>
      </c>
      <c r="AC353" s="51" t="s">
        <v>1532</v>
      </c>
      <c r="AD353" s="51" t="s">
        <v>1533</v>
      </c>
      <c r="AE353" s="128"/>
    </row>
    <row r="354" s="2" customFormat="1" ht="106" customHeight="1" spans="1:31">
      <c r="A354" s="13">
        <v>41</v>
      </c>
      <c r="B354" s="43" t="s">
        <v>1534</v>
      </c>
      <c r="C354" s="43" t="s">
        <v>1394</v>
      </c>
      <c r="D354" s="13" t="s">
        <v>309</v>
      </c>
      <c r="E354" s="13" t="s">
        <v>1535</v>
      </c>
      <c r="F354" s="13" t="s">
        <v>79</v>
      </c>
      <c r="G354" s="27" t="s">
        <v>80</v>
      </c>
      <c r="H354" s="16" t="s">
        <v>866</v>
      </c>
      <c r="I354" s="16" t="s">
        <v>1530</v>
      </c>
      <c r="J354" s="30">
        <v>70</v>
      </c>
      <c r="K354" s="16">
        <v>70</v>
      </c>
      <c r="L354" s="37">
        <v>70</v>
      </c>
      <c r="M354" s="37"/>
      <c r="N354" s="37"/>
      <c r="O354" s="16"/>
      <c r="P354" s="37"/>
      <c r="Q354" s="37"/>
      <c r="R354" s="37"/>
      <c r="S354" s="37"/>
      <c r="T354" s="101" t="s">
        <v>1531</v>
      </c>
      <c r="U354" s="46" t="s">
        <v>83</v>
      </c>
      <c r="V354" s="46" t="s">
        <v>83</v>
      </c>
      <c r="W354" s="46" t="s">
        <v>84</v>
      </c>
      <c r="X354" s="46" t="s">
        <v>84</v>
      </c>
      <c r="Y354" s="46" t="s">
        <v>84</v>
      </c>
      <c r="Z354" s="41">
        <v>39</v>
      </c>
      <c r="AA354" s="41">
        <v>121</v>
      </c>
      <c r="AB354" s="41">
        <v>1028</v>
      </c>
      <c r="AC354" s="41" t="s">
        <v>1532</v>
      </c>
      <c r="AD354" s="51" t="s">
        <v>1536</v>
      </c>
      <c r="AE354" s="128"/>
    </row>
    <row r="355" s="2" customFormat="1" ht="106" customHeight="1" spans="1:31">
      <c r="A355" s="13">
        <v>42</v>
      </c>
      <c r="B355" s="43" t="s">
        <v>1537</v>
      </c>
      <c r="C355" s="43" t="s">
        <v>1385</v>
      </c>
      <c r="D355" s="13" t="s">
        <v>271</v>
      </c>
      <c r="E355" s="13" t="s">
        <v>758</v>
      </c>
      <c r="F355" s="13" t="s">
        <v>79</v>
      </c>
      <c r="G355" s="27" t="s">
        <v>196</v>
      </c>
      <c r="H355" s="16" t="s">
        <v>273</v>
      </c>
      <c r="I355" s="16">
        <v>18091517023</v>
      </c>
      <c r="J355" s="30">
        <v>11</v>
      </c>
      <c r="K355" s="16">
        <v>11</v>
      </c>
      <c r="L355" s="37">
        <v>11</v>
      </c>
      <c r="M355" s="37"/>
      <c r="N355" s="37"/>
      <c r="O355" s="16"/>
      <c r="P355" s="37"/>
      <c r="Q355" s="37"/>
      <c r="R355" s="37"/>
      <c r="S355" s="37"/>
      <c r="T355" s="101" t="s">
        <v>749</v>
      </c>
      <c r="U355" s="46" t="s">
        <v>83</v>
      </c>
      <c r="V355" s="46" t="s">
        <v>84</v>
      </c>
      <c r="W355" s="46" t="s">
        <v>84</v>
      </c>
      <c r="X355" s="46" t="s">
        <v>84</v>
      </c>
      <c r="Y355" s="46" t="s">
        <v>84</v>
      </c>
      <c r="Z355" s="55">
        <v>1338</v>
      </c>
      <c r="AA355" s="55">
        <v>4661</v>
      </c>
      <c r="AB355" s="55">
        <v>11264</v>
      </c>
      <c r="AC355" s="55" t="s">
        <v>1538</v>
      </c>
      <c r="AD355" s="54" t="s">
        <v>1539</v>
      </c>
      <c r="AE355" s="128"/>
    </row>
    <row r="356" s="2" customFormat="1" ht="105" customHeight="1" spans="1:31">
      <c r="A356" s="13">
        <v>43</v>
      </c>
      <c r="B356" s="43" t="s">
        <v>1540</v>
      </c>
      <c r="C356" s="43" t="s">
        <v>1385</v>
      </c>
      <c r="D356" s="13" t="s">
        <v>324</v>
      </c>
      <c r="E356" s="13" t="s">
        <v>1396</v>
      </c>
      <c r="F356" s="13" t="s">
        <v>79</v>
      </c>
      <c r="G356" s="27" t="s">
        <v>196</v>
      </c>
      <c r="H356" s="16" t="s">
        <v>866</v>
      </c>
      <c r="I356" s="16">
        <v>13991521028</v>
      </c>
      <c r="J356" s="30">
        <v>52</v>
      </c>
      <c r="K356" s="16">
        <v>52</v>
      </c>
      <c r="L356" s="37">
        <v>52</v>
      </c>
      <c r="M356" s="37"/>
      <c r="N356" s="37"/>
      <c r="O356" s="16"/>
      <c r="P356" s="37"/>
      <c r="Q356" s="37"/>
      <c r="R356" s="37"/>
      <c r="S356" s="37"/>
      <c r="T356" s="101" t="s">
        <v>749</v>
      </c>
      <c r="U356" s="46" t="s">
        <v>83</v>
      </c>
      <c r="V356" s="46" t="s">
        <v>83</v>
      </c>
      <c r="W356" s="46" t="s">
        <v>84</v>
      </c>
      <c r="X356" s="46" t="s">
        <v>84</v>
      </c>
      <c r="Y356" s="46" t="s">
        <v>84</v>
      </c>
      <c r="Z356" s="55">
        <v>2778</v>
      </c>
      <c r="AA356" s="55">
        <v>9493</v>
      </c>
      <c r="AB356" s="55">
        <v>52420</v>
      </c>
      <c r="AC356" s="55"/>
      <c r="AD356" s="54"/>
      <c r="AE356" s="128"/>
    </row>
    <row r="357" s="2" customFormat="1" ht="105" customHeight="1" spans="1:31">
      <c r="A357" s="13">
        <v>44</v>
      </c>
      <c r="B357" s="43" t="s">
        <v>1541</v>
      </c>
      <c r="C357" s="43" t="s">
        <v>1394</v>
      </c>
      <c r="D357" s="13" t="s">
        <v>324</v>
      </c>
      <c r="E357" s="13" t="s">
        <v>1396</v>
      </c>
      <c r="F357" s="13" t="s">
        <v>79</v>
      </c>
      <c r="G357" s="27" t="s">
        <v>196</v>
      </c>
      <c r="H357" s="16" t="s">
        <v>866</v>
      </c>
      <c r="I357" s="16">
        <v>13991521028</v>
      </c>
      <c r="J357" s="30">
        <v>287.6</v>
      </c>
      <c r="K357" s="16">
        <v>287.6</v>
      </c>
      <c r="L357" s="37">
        <v>287.6</v>
      </c>
      <c r="M357" s="37"/>
      <c r="N357" s="37"/>
      <c r="O357" s="16"/>
      <c r="P357" s="37"/>
      <c r="Q357" s="37"/>
      <c r="R357" s="37"/>
      <c r="S357" s="37"/>
      <c r="T357" s="101" t="s">
        <v>749</v>
      </c>
      <c r="U357" s="46" t="s">
        <v>83</v>
      </c>
      <c r="V357" s="46" t="s">
        <v>83</v>
      </c>
      <c r="W357" s="46" t="s">
        <v>84</v>
      </c>
      <c r="X357" s="46" t="s">
        <v>84</v>
      </c>
      <c r="Y357" s="46" t="s">
        <v>84</v>
      </c>
      <c r="Z357" s="55">
        <v>2778</v>
      </c>
      <c r="AA357" s="55">
        <v>9493</v>
      </c>
      <c r="AB357" s="55">
        <v>52420</v>
      </c>
      <c r="AC357" s="55"/>
      <c r="AD357" s="54"/>
      <c r="AE357" s="128"/>
    </row>
    <row r="358" s="2" customFormat="1" ht="105" customHeight="1" spans="1:31">
      <c r="A358" s="13">
        <v>45</v>
      </c>
      <c r="B358" s="43" t="s">
        <v>1542</v>
      </c>
      <c r="C358" s="43" t="s">
        <v>1385</v>
      </c>
      <c r="D358" s="13" t="s">
        <v>452</v>
      </c>
      <c r="E358" s="13" t="s">
        <v>1543</v>
      </c>
      <c r="F358" s="13" t="s">
        <v>79</v>
      </c>
      <c r="G358" s="27" t="s">
        <v>80</v>
      </c>
      <c r="H358" s="16" t="s">
        <v>1544</v>
      </c>
      <c r="I358" s="16">
        <v>13509156175</v>
      </c>
      <c r="J358" s="30">
        <v>36</v>
      </c>
      <c r="K358" s="16">
        <v>36</v>
      </c>
      <c r="L358" s="37">
        <v>36</v>
      </c>
      <c r="M358" s="37"/>
      <c r="N358" s="37"/>
      <c r="O358" s="16"/>
      <c r="P358" s="37"/>
      <c r="Q358" s="37"/>
      <c r="R358" s="37"/>
      <c r="S358" s="37"/>
      <c r="T358" s="101" t="s">
        <v>82</v>
      </c>
      <c r="U358" s="46" t="s">
        <v>83</v>
      </c>
      <c r="V358" s="46" t="s">
        <v>83</v>
      </c>
      <c r="W358" s="46" t="s">
        <v>84</v>
      </c>
      <c r="X358" s="46" t="s">
        <v>84</v>
      </c>
      <c r="Y358" s="46"/>
      <c r="Z358" s="55">
        <v>1839</v>
      </c>
      <c r="AA358" s="55">
        <v>6599</v>
      </c>
      <c r="AB358" s="55">
        <v>36380</v>
      </c>
      <c r="AC358" s="55" t="s">
        <v>1545</v>
      </c>
      <c r="AD358" s="54" t="s">
        <v>1546</v>
      </c>
      <c r="AE358" s="128"/>
    </row>
    <row r="359" s="2" customFormat="1" ht="105" customHeight="1" spans="1:31">
      <c r="A359" s="13">
        <v>46</v>
      </c>
      <c r="B359" s="43" t="s">
        <v>1547</v>
      </c>
      <c r="C359" s="43" t="s">
        <v>1385</v>
      </c>
      <c r="D359" s="13" t="s">
        <v>452</v>
      </c>
      <c r="E359" s="13" t="s">
        <v>1548</v>
      </c>
      <c r="F359" s="13" t="s">
        <v>79</v>
      </c>
      <c r="G359" s="27" t="s">
        <v>80</v>
      </c>
      <c r="H359" s="16" t="s">
        <v>1544</v>
      </c>
      <c r="I359" s="16">
        <v>13509156175</v>
      </c>
      <c r="J359" s="30">
        <v>371.6</v>
      </c>
      <c r="K359" s="16">
        <v>371.6</v>
      </c>
      <c r="L359" s="37">
        <v>371.6</v>
      </c>
      <c r="M359" s="37"/>
      <c r="N359" s="37"/>
      <c r="O359" s="16"/>
      <c r="P359" s="37"/>
      <c r="Q359" s="37"/>
      <c r="R359" s="37"/>
      <c r="S359" s="37"/>
      <c r="T359" s="101" t="s">
        <v>82</v>
      </c>
      <c r="U359" s="46" t="s">
        <v>83</v>
      </c>
      <c r="V359" s="46" t="s">
        <v>83</v>
      </c>
      <c r="W359" s="46" t="s">
        <v>84</v>
      </c>
      <c r="X359" s="46" t="s">
        <v>84</v>
      </c>
      <c r="Y359" s="46"/>
      <c r="Z359" s="55">
        <v>319</v>
      </c>
      <c r="AA359" s="55">
        <v>1162</v>
      </c>
      <c r="AB359" s="55">
        <v>6084</v>
      </c>
      <c r="AC359" s="55" t="s">
        <v>1549</v>
      </c>
      <c r="AD359" s="54" t="s">
        <v>1550</v>
      </c>
      <c r="AE359" s="128"/>
    </row>
    <row r="360" s="2" customFormat="1" ht="105" customHeight="1" spans="1:31">
      <c r="A360" s="13">
        <v>47</v>
      </c>
      <c r="B360" s="43" t="s">
        <v>1551</v>
      </c>
      <c r="C360" s="43" t="s">
        <v>1432</v>
      </c>
      <c r="D360" s="13" t="s">
        <v>421</v>
      </c>
      <c r="E360" s="13" t="s">
        <v>1552</v>
      </c>
      <c r="F360" s="13" t="s">
        <v>79</v>
      </c>
      <c r="G360" s="27" t="s">
        <v>723</v>
      </c>
      <c r="H360" s="16" t="s">
        <v>423</v>
      </c>
      <c r="I360" s="16">
        <v>13891557790</v>
      </c>
      <c r="J360" s="30">
        <v>30</v>
      </c>
      <c r="K360" s="16">
        <v>30</v>
      </c>
      <c r="L360" s="37">
        <v>30</v>
      </c>
      <c r="M360" s="37"/>
      <c r="N360" s="37"/>
      <c r="O360" s="16"/>
      <c r="P360" s="37"/>
      <c r="Q360" s="37"/>
      <c r="R360" s="37"/>
      <c r="S360" s="37"/>
      <c r="T360" s="101" t="s">
        <v>82</v>
      </c>
      <c r="U360" s="46" t="s">
        <v>83</v>
      </c>
      <c r="V360" s="46" t="s">
        <v>84</v>
      </c>
      <c r="W360" s="46" t="s">
        <v>84</v>
      </c>
      <c r="X360" s="46" t="s">
        <v>84</v>
      </c>
      <c r="Y360" s="46" t="s">
        <v>84</v>
      </c>
      <c r="Z360" s="55">
        <v>2653</v>
      </c>
      <c r="AA360" s="55">
        <v>9082</v>
      </c>
      <c r="AB360" s="55">
        <v>9984</v>
      </c>
      <c r="AC360" s="55" t="s">
        <v>1553</v>
      </c>
      <c r="AD360" s="54" t="s">
        <v>1554</v>
      </c>
      <c r="AE360" s="128"/>
    </row>
    <row r="361" s="2" customFormat="1" ht="105" customHeight="1" spans="1:31">
      <c r="A361" s="13">
        <v>48</v>
      </c>
      <c r="B361" s="43" t="s">
        <v>1555</v>
      </c>
      <c r="C361" s="43" t="s">
        <v>1556</v>
      </c>
      <c r="D361" s="13" t="s">
        <v>421</v>
      </c>
      <c r="E361" s="13" t="s">
        <v>1557</v>
      </c>
      <c r="F361" s="13" t="s">
        <v>79</v>
      </c>
      <c r="G361" s="27" t="s">
        <v>723</v>
      </c>
      <c r="H361" s="16" t="s">
        <v>423</v>
      </c>
      <c r="I361" s="16">
        <v>13891557790</v>
      </c>
      <c r="J361" s="30">
        <v>110.6</v>
      </c>
      <c r="K361" s="16">
        <v>110.6</v>
      </c>
      <c r="L361" s="37">
        <v>110.6</v>
      </c>
      <c r="M361" s="37"/>
      <c r="N361" s="37"/>
      <c r="O361" s="16"/>
      <c r="P361" s="37"/>
      <c r="Q361" s="37"/>
      <c r="R361" s="37"/>
      <c r="S361" s="37"/>
      <c r="T361" s="101" t="s">
        <v>82</v>
      </c>
      <c r="U361" s="46" t="s">
        <v>83</v>
      </c>
      <c r="V361" s="46" t="s">
        <v>84</v>
      </c>
      <c r="W361" s="46" t="s">
        <v>84</v>
      </c>
      <c r="X361" s="46" t="s">
        <v>84</v>
      </c>
      <c r="Y361" s="46" t="s">
        <v>84</v>
      </c>
      <c r="Z361" s="55">
        <v>23</v>
      </c>
      <c r="AA361" s="55">
        <v>105</v>
      </c>
      <c r="AB361" s="55">
        <v>336</v>
      </c>
      <c r="AC361" s="55" t="s">
        <v>424</v>
      </c>
      <c r="AD361" s="54" t="s">
        <v>1558</v>
      </c>
      <c r="AE361" s="128"/>
    </row>
    <row r="362" s="2" customFormat="1" ht="105" customHeight="1" spans="1:31">
      <c r="A362" s="13">
        <v>49</v>
      </c>
      <c r="B362" s="43" t="s">
        <v>1559</v>
      </c>
      <c r="C362" s="43" t="s">
        <v>1560</v>
      </c>
      <c r="D362" s="13" t="s">
        <v>180</v>
      </c>
      <c r="E362" s="13" t="s">
        <v>1561</v>
      </c>
      <c r="F362" s="13">
        <v>2023</v>
      </c>
      <c r="G362" s="27"/>
      <c r="H362" s="16" t="s">
        <v>182</v>
      </c>
      <c r="I362" s="16">
        <v>13709156623</v>
      </c>
      <c r="J362" s="30">
        <v>3.6</v>
      </c>
      <c r="K362" s="16">
        <v>3.6</v>
      </c>
      <c r="L362" s="37"/>
      <c r="M362" s="37"/>
      <c r="N362" s="37"/>
      <c r="O362" s="16">
        <v>3.6</v>
      </c>
      <c r="P362" s="37"/>
      <c r="Q362" s="37"/>
      <c r="R362" s="37"/>
      <c r="S362" s="37"/>
      <c r="T362" s="101" t="s">
        <v>749</v>
      </c>
      <c r="U362" s="46" t="s">
        <v>83</v>
      </c>
      <c r="V362" s="46" t="s">
        <v>84</v>
      </c>
      <c r="W362" s="46" t="s">
        <v>84</v>
      </c>
      <c r="X362" s="46" t="s">
        <v>84</v>
      </c>
      <c r="Y362" s="46" t="s">
        <v>84</v>
      </c>
      <c r="Z362" s="55">
        <v>45</v>
      </c>
      <c r="AA362" s="55">
        <v>135</v>
      </c>
      <c r="AB362" s="55">
        <v>3669</v>
      </c>
      <c r="AC362" s="55" t="s">
        <v>1562</v>
      </c>
      <c r="AD362" s="54" t="s">
        <v>1563</v>
      </c>
      <c r="AE362" s="128"/>
    </row>
    <row r="363" s="2" customFormat="1" ht="105" customHeight="1" spans="1:31">
      <c r="A363" s="13">
        <v>50</v>
      </c>
      <c r="B363" s="43" t="s">
        <v>1564</v>
      </c>
      <c r="C363" s="43" t="s">
        <v>1565</v>
      </c>
      <c r="D363" s="13" t="s">
        <v>389</v>
      </c>
      <c r="E363" s="13" t="s">
        <v>1566</v>
      </c>
      <c r="F363" s="13">
        <v>2023</v>
      </c>
      <c r="G363" s="27"/>
      <c r="H363" s="16" t="s">
        <v>1567</v>
      </c>
      <c r="I363" s="16">
        <v>13991535066</v>
      </c>
      <c r="J363" s="30">
        <v>11.7</v>
      </c>
      <c r="K363" s="16">
        <v>11.7</v>
      </c>
      <c r="L363" s="37"/>
      <c r="M363" s="37"/>
      <c r="N363" s="37"/>
      <c r="O363" s="16">
        <v>11.7</v>
      </c>
      <c r="P363" s="37"/>
      <c r="Q363" s="37"/>
      <c r="R363" s="37"/>
      <c r="S363" s="37"/>
      <c r="T363" s="101" t="s">
        <v>749</v>
      </c>
      <c r="U363" s="46" t="s">
        <v>83</v>
      </c>
      <c r="V363" s="46" t="s">
        <v>84</v>
      </c>
      <c r="W363" s="46" t="s">
        <v>84</v>
      </c>
      <c r="X363" s="46" t="s">
        <v>84</v>
      </c>
      <c r="Y363" s="46" t="s">
        <v>84</v>
      </c>
      <c r="Z363" s="55">
        <v>40</v>
      </c>
      <c r="AA363" s="55">
        <v>156</v>
      </c>
      <c r="AB363" s="55">
        <v>3012</v>
      </c>
      <c r="AC363" s="55" t="s">
        <v>1562</v>
      </c>
      <c r="AD363" s="54" t="s">
        <v>1568</v>
      </c>
      <c r="AE363" s="128"/>
    </row>
    <row r="364" s="2" customFormat="1" ht="105" customHeight="1" spans="1:31">
      <c r="A364" s="13">
        <v>51</v>
      </c>
      <c r="B364" s="43" t="s">
        <v>1569</v>
      </c>
      <c r="C364" s="43" t="s">
        <v>1570</v>
      </c>
      <c r="D364" s="13" t="s">
        <v>231</v>
      </c>
      <c r="E364" s="13" t="s">
        <v>1571</v>
      </c>
      <c r="F364" s="13">
        <v>2023</v>
      </c>
      <c r="G364" s="27"/>
      <c r="H364" s="16" t="s">
        <v>1433</v>
      </c>
      <c r="I364" s="16" t="s">
        <v>1572</v>
      </c>
      <c r="J364" s="30">
        <v>7.2</v>
      </c>
      <c r="K364" s="16">
        <v>7.2</v>
      </c>
      <c r="L364" s="37"/>
      <c r="M364" s="37"/>
      <c r="N364" s="37"/>
      <c r="O364" s="16">
        <v>7.2</v>
      </c>
      <c r="P364" s="37"/>
      <c r="Q364" s="37"/>
      <c r="R364" s="37"/>
      <c r="S364" s="37"/>
      <c r="T364" s="101" t="s">
        <v>749</v>
      </c>
      <c r="U364" s="46" t="s">
        <v>83</v>
      </c>
      <c r="V364" s="46" t="s">
        <v>83</v>
      </c>
      <c r="W364" s="46" t="s">
        <v>84</v>
      </c>
      <c r="X364" s="46" t="s">
        <v>84</v>
      </c>
      <c r="Y364" s="46" t="s">
        <v>84</v>
      </c>
      <c r="Z364" s="55">
        <v>20</v>
      </c>
      <c r="AA364" s="55">
        <v>58</v>
      </c>
      <c r="AB364" s="55">
        <v>300</v>
      </c>
      <c r="AC364" s="55" t="s">
        <v>1562</v>
      </c>
      <c r="AD364" s="54" t="s">
        <v>1573</v>
      </c>
      <c r="AE364" s="128"/>
    </row>
    <row r="365" s="2" customFormat="1" ht="105" customHeight="1" spans="1:31">
      <c r="A365" s="13">
        <v>52</v>
      </c>
      <c r="B365" s="43" t="s">
        <v>1574</v>
      </c>
      <c r="C365" s="43" t="s">
        <v>1575</v>
      </c>
      <c r="D365" s="13" t="s">
        <v>606</v>
      </c>
      <c r="E365" s="13" t="s">
        <v>1576</v>
      </c>
      <c r="F365" s="13">
        <v>2023</v>
      </c>
      <c r="G365" s="27"/>
      <c r="H365" s="16" t="s">
        <v>454</v>
      </c>
      <c r="I365" s="16">
        <v>15809159052</v>
      </c>
      <c r="J365" s="30">
        <v>77.02</v>
      </c>
      <c r="K365" s="16">
        <v>77.02</v>
      </c>
      <c r="L365" s="37"/>
      <c r="M365" s="37"/>
      <c r="N365" s="37"/>
      <c r="O365" s="16">
        <v>77.02</v>
      </c>
      <c r="P365" s="37"/>
      <c r="Q365" s="37"/>
      <c r="R365" s="37"/>
      <c r="S365" s="37"/>
      <c r="T365" s="101" t="s">
        <v>749</v>
      </c>
      <c r="U365" s="46" t="s">
        <v>1577</v>
      </c>
      <c r="V365" s="46" t="s">
        <v>84</v>
      </c>
      <c r="W365" s="46" t="s">
        <v>84</v>
      </c>
      <c r="X365" s="46" t="s">
        <v>84</v>
      </c>
      <c r="Y365" s="46" t="s">
        <v>84</v>
      </c>
      <c r="Z365" s="55">
        <v>8</v>
      </c>
      <c r="AA365" s="55">
        <v>24</v>
      </c>
      <c r="AB365" s="55">
        <v>1344</v>
      </c>
      <c r="AC365" s="55" t="s">
        <v>1562</v>
      </c>
      <c r="AD365" s="54" t="s">
        <v>1578</v>
      </c>
      <c r="AE365" s="128"/>
    </row>
    <row r="366" s="2" customFormat="1" ht="105" customHeight="1" spans="1:31">
      <c r="A366" s="13">
        <v>53</v>
      </c>
      <c r="B366" s="43" t="s">
        <v>1579</v>
      </c>
      <c r="C366" s="43" t="s">
        <v>1580</v>
      </c>
      <c r="D366" s="13" t="s">
        <v>1198</v>
      </c>
      <c r="E366" s="13" t="s">
        <v>1581</v>
      </c>
      <c r="F366" s="13">
        <v>2023</v>
      </c>
      <c r="G366" s="27"/>
      <c r="H366" s="16" t="s">
        <v>1200</v>
      </c>
      <c r="I366" s="16">
        <v>18991555369</v>
      </c>
      <c r="J366" s="30">
        <v>0.98</v>
      </c>
      <c r="K366" s="16">
        <v>0.98</v>
      </c>
      <c r="L366" s="37"/>
      <c r="M366" s="37"/>
      <c r="N366" s="37"/>
      <c r="O366" s="16">
        <v>0.98</v>
      </c>
      <c r="P366" s="37"/>
      <c r="Q366" s="37"/>
      <c r="R366" s="37"/>
      <c r="S366" s="37"/>
      <c r="T366" s="101" t="s">
        <v>749</v>
      </c>
      <c r="U366" s="46" t="s">
        <v>1577</v>
      </c>
      <c r="V366" s="46" t="s">
        <v>84</v>
      </c>
      <c r="W366" s="46" t="s">
        <v>84</v>
      </c>
      <c r="X366" s="46" t="s">
        <v>84</v>
      </c>
      <c r="Y366" s="46" t="s">
        <v>84</v>
      </c>
      <c r="Z366" s="55">
        <v>12</v>
      </c>
      <c r="AA366" s="55">
        <v>30</v>
      </c>
      <c r="AB366" s="55">
        <v>2301</v>
      </c>
      <c r="AC366" s="55" t="s">
        <v>1562</v>
      </c>
      <c r="AD366" s="54" t="s">
        <v>1582</v>
      </c>
      <c r="AE366" s="128"/>
    </row>
    <row r="367" s="2" customFormat="1" ht="105" customHeight="1" spans="1:31">
      <c r="A367" s="13">
        <v>54</v>
      </c>
      <c r="B367" s="43" t="s">
        <v>1583</v>
      </c>
      <c r="C367" s="43" t="s">
        <v>1584</v>
      </c>
      <c r="D367" s="13" t="s">
        <v>77</v>
      </c>
      <c r="E367" s="13" t="s">
        <v>78</v>
      </c>
      <c r="F367" s="13" t="s">
        <v>79</v>
      </c>
      <c r="G367" s="27" t="s">
        <v>723</v>
      </c>
      <c r="H367" s="16" t="s">
        <v>1585</v>
      </c>
      <c r="I367" s="16">
        <v>13154030200</v>
      </c>
      <c r="J367" s="30">
        <v>3.78</v>
      </c>
      <c r="K367" s="16">
        <v>3.78</v>
      </c>
      <c r="L367" s="37"/>
      <c r="M367" s="37"/>
      <c r="N367" s="37"/>
      <c r="O367" s="16">
        <v>3.78</v>
      </c>
      <c r="P367" s="37"/>
      <c r="Q367" s="37"/>
      <c r="R367" s="37"/>
      <c r="S367" s="37"/>
      <c r="T367" s="101" t="s">
        <v>749</v>
      </c>
      <c r="U367" s="46" t="s">
        <v>83</v>
      </c>
      <c r="V367" s="46" t="s">
        <v>84</v>
      </c>
      <c r="W367" s="46" t="s">
        <v>84</v>
      </c>
      <c r="X367" s="46" t="s">
        <v>84</v>
      </c>
      <c r="Y367" s="46" t="s">
        <v>84</v>
      </c>
      <c r="Z367" s="55">
        <v>16</v>
      </c>
      <c r="AA367" s="55">
        <v>44</v>
      </c>
      <c r="AB367" s="55">
        <v>200</v>
      </c>
      <c r="AC367" s="55" t="s">
        <v>1562</v>
      </c>
      <c r="AD367" s="54" t="s">
        <v>1586</v>
      </c>
      <c r="AE367" s="128"/>
    </row>
    <row r="368" s="2" customFormat="1" ht="105" customHeight="1" spans="1:31">
      <c r="A368" s="13">
        <v>55</v>
      </c>
      <c r="B368" s="43" t="s">
        <v>1587</v>
      </c>
      <c r="C368" s="43" t="s">
        <v>1588</v>
      </c>
      <c r="D368" s="13" t="s">
        <v>437</v>
      </c>
      <c r="E368" s="13" t="s">
        <v>1468</v>
      </c>
      <c r="F368" s="13">
        <v>2023</v>
      </c>
      <c r="G368" s="27"/>
      <c r="H368" s="16" t="s">
        <v>1464</v>
      </c>
      <c r="I368" s="16">
        <v>15991159955</v>
      </c>
      <c r="J368" s="30">
        <v>1.8</v>
      </c>
      <c r="K368" s="16">
        <v>1.8</v>
      </c>
      <c r="L368" s="37"/>
      <c r="M368" s="37"/>
      <c r="N368" s="37"/>
      <c r="O368" s="16">
        <v>1.8</v>
      </c>
      <c r="P368" s="37"/>
      <c r="Q368" s="37"/>
      <c r="R368" s="37"/>
      <c r="S368" s="37"/>
      <c r="T368" s="101" t="s">
        <v>749</v>
      </c>
      <c r="U368" s="46" t="s">
        <v>83</v>
      </c>
      <c r="V368" s="46" t="s">
        <v>84</v>
      </c>
      <c r="W368" s="46" t="s">
        <v>84</v>
      </c>
      <c r="X368" s="46" t="s">
        <v>84</v>
      </c>
      <c r="Y368" s="46" t="s">
        <v>84</v>
      </c>
      <c r="Z368" s="55">
        <v>97</v>
      </c>
      <c r="AA368" s="55">
        <v>347</v>
      </c>
      <c r="AB368" s="55">
        <v>1825</v>
      </c>
      <c r="AC368" s="55" t="s">
        <v>1562</v>
      </c>
      <c r="AD368" s="54" t="s">
        <v>1589</v>
      </c>
      <c r="AE368" s="128"/>
    </row>
    <row r="369" s="2" customFormat="1" ht="105" customHeight="1" spans="1:31">
      <c r="A369" s="13">
        <v>56</v>
      </c>
      <c r="B369" s="43" t="s">
        <v>1590</v>
      </c>
      <c r="C369" s="43" t="s">
        <v>1591</v>
      </c>
      <c r="D369" s="13" t="s">
        <v>309</v>
      </c>
      <c r="E369" s="13" t="s">
        <v>1592</v>
      </c>
      <c r="F369" s="13">
        <v>2023</v>
      </c>
      <c r="G369" s="27"/>
      <c r="H369" s="16" t="s">
        <v>1593</v>
      </c>
      <c r="I369" s="16">
        <v>18091556280</v>
      </c>
      <c r="J369" s="30">
        <v>4.5</v>
      </c>
      <c r="K369" s="16">
        <v>4.5</v>
      </c>
      <c r="L369" s="37"/>
      <c r="M369" s="37"/>
      <c r="N369" s="37"/>
      <c r="O369" s="16">
        <v>4.5</v>
      </c>
      <c r="P369" s="37"/>
      <c r="Q369" s="37"/>
      <c r="R369" s="37"/>
      <c r="S369" s="37"/>
      <c r="T369" s="101" t="s">
        <v>749</v>
      </c>
      <c r="U369" s="46" t="s">
        <v>83</v>
      </c>
      <c r="V369" s="46" t="s">
        <v>83</v>
      </c>
      <c r="W369" s="46" t="s">
        <v>84</v>
      </c>
      <c r="X369" s="46" t="s">
        <v>84</v>
      </c>
      <c r="Y369" s="46" t="s">
        <v>84</v>
      </c>
      <c r="Z369" s="55">
        <v>80</v>
      </c>
      <c r="AA369" s="55">
        <v>243</v>
      </c>
      <c r="AB369" s="55">
        <v>9820</v>
      </c>
      <c r="AC369" s="55" t="s">
        <v>1562</v>
      </c>
      <c r="AD369" s="54" t="s">
        <v>1594</v>
      </c>
      <c r="AE369" s="128"/>
    </row>
    <row r="370" s="2" customFormat="1" ht="105" customHeight="1" spans="1:31">
      <c r="A370" s="13">
        <v>57</v>
      </c>
      <c r="B370" s="43" t="s">
        <v>1595</v>
      </c>
      <c r="C370" s="43" t="s">
        <v>1596</v>
      </c>
      <c r="D370" s="13" t="s">
        <v>324</v>
      </c>
      <c r="E370" s="13" t="s">
        <v>1597</v>
      </c>
      <c r="F370" s="13">
        <v>2023</v>
      </c>
      <c r="G370" s="27"/>
      <c r="H370" s="16" t="s">
        <v>775</v>
      </c>
      <c r="I370" s="16">
        <v>13909152287</v>
      </c>
      <c r="J370" s="30">
        <v>81</v>
      </c>
      <c r="K370" s="16">
        <v>81</v>
      </c>
      <c r="L370" s="37"/>
      <c r="M370" s="37"/>
      <c r="N370" s="37"/>
      <c r="O370" s="16">
        <v>81</v>
      </c>
      <c r="P370" s="37"/>
      <c r="Q370" s="37"/>
      <c r="R370" s="37"/>
      <c r="S370" s="37"/>
      <c r="T370" s="101" t="s">
        <v>749</v>
      </c>
      <c r="U370" s="46" t="s">
        <v>83</v>
      </c>
      <c r="V370" s="46" t="s">
        <v>83</v>
      </c>
      <c r="W370" s="46" t="s">
        <v>84</v>
      </c>
      <c r="X370" s="46" t="s">
        <v>84</v>
      </c>
      <c r="Y370" s="46" t="s">
        <v>84</v>
      </c>
      <c r="Z370" s="55">
        <v>54</v>
      </c>
      <c r="AA370" s="55">
        <v>144</v>
      </c>
      <c r="AB370" s="55">
        <v>8151</v>
      </c>
      <c r="AC370" s="55" t="s">
        <v>1562</v>
      </c>
      <c r="AD370" s="54" t="s">
        <v>1598</v>
      </c>
      <c r="AE370" s="128"/>
    </row>
    <row r="371" s="2" customFormat="1" ht="105" customHeight="1" spans="1:31">
      <c r="A371" s="13">
        <v>58</v>
      </c>
      <c r="B371" s="43" t="s">
        <v>1599</v>
      </c>
      <c r="C371" s="43" t="s">
        <v>1600</v>
      </c>
      <c r="D371" s="13" t="s">
        <v>347</v>
      </c>
      <c r="E371" s="13" t="s">
        <v>1601</v>
      </c>
      <c r="F371" s="13">
        <v>2023</v>
      </c>
      <c r="G371" s="27"/>
      <c r="H371" s="16" t="s">
        <v>349</v>
      </c>
      <c r="I371" s="16">
        <v>15991196360</v>
      </c>
      <c r="J371" s="30">
        <v>2.34</v>
      </c>
      <c r="K371" s="16">
        <v>2.34</v>
      </c>
      <c r="L371" s="37"/>
      <c r="M371" s="37"/>
      <c r="N371" s="37"/>
      <c r="O371" s="16">
        <v>2.34</v>
      </c>
      <c r="P371" s="37"/>
      <c r="Q371" s="37"/>
      <c r="R371" s="37"/>
      <c r="S371" s="37"/>
      <c r="T371" s="101" t="s">
        <v>749</v>
      </c>
      <c r="U371" s="46" t="s">
        <v>83</v>
      </c>
      <c r="V371" s="46" t="s">
        <v>83</v>
      </c>
      <c r="W371" s="46" t="s">
        <v>84</v>
      </c>
      <c r="X371" s="46" t="s">
        <v>84</v>
      </c>
      <c r="Y371" s="46" t="s">
        <v>84</v>
      </c>
      <c r="Z371" s="55">
        <v>10</v>
      </c>
      <c r="AA371" s="55">
        <v>41</v>
      </c>
      <c r="AB371" s="55">
        <v>216</v>
      </c>
      <c r="AC371" s="55" t="s">
        <v>1562</v>
      </c>
      <c r="AD371" s="54" t="s">
        <v>1602</v>
      </c>
      <c r="AE371" s="128"/>
    </row>
    <row r="372" s="2" customFormat="1" ht="105" customHeight="1" spans="1:31">
      <c r="A372" s="13">
        <v>59</v>
      </c>
      <c r="B372" s="43" t="s">
        <v>1603</v>
      </c>
      <c r="C372" s="43" t="s">
        <v>1604</v>
      </c>
      <c r="D372" s="13" t="s">
        <v>1605</v>
      </c>
      <c r="E372" s="13" t="s">
        <v>1606</v>
      </c>
      <c r="F372" s="13">
        <v>2023</v>
      </c>
      <c r="G372" s="27"/>
      <c r="H372" s="16" t="s">
        <v>1607</v>
      </c>
      <c r="I372" s="16">
        <v>18909157500</v>
      </c>
      <c r="J372" s="30">
        <v>81.2</v>
      </c>
      <c r="K372" s="16">
        <v>81.2</v>
      </c>
      <c r="L372" s="37"/>
      <c r="M372" s="37"/>
      <c r="N372" s="37"/>
      <c r="O372" s="16">
        <v>81.2</v>
      </c>
      <c r="P372" s="37"/>
      <c r="Q372" s="37"/>
      <c r="R372" s="37"/>
      <c r="S372" s="37"/>
      <c r="T372" s="101" t="s">
        <v>749</v>
      </c>
      <c r="U372" s="46" t="s">
        <v>83</v>
      </c>
      <c r="V372" s="46" t="s">
        <v>84</v>
      </c>
      <c r="W372" s="46" t="s">
        <v>84</v>
      </c>
      <c r="X372" s="46" t="s">
        <v>84</v>
      </c>
      <c r="Y372" s="46" t="s">
        <v>84</v>
      </c>
      <c r="Z372" s="55">
        <v>424</v>
      </c>
      <c r="AA372" s="55">
        <v>1385</v>
      </c>
      <c r="AB372" s="55">
        <v>11060</v>
      </c>
      <c r="AC372" s="55" t="s">
        <v>1562</v>
      </c>
      <c r="AD372" s="54" t="s">
        <v>1608</v>
      </c>
      <c r="AE372" s="128"/>
    </row>
    <row r="373" s="2" customFormat="1" ht="105" customHeight="1" spans="1:31">
      <c r="A373" s="13">
        <v>60</v>
      </c>
      <c r="B373" s="43" t="s">
        <v>1609</v>
      </c>
      <c r="C373" s="43" t="s">
        <v>1610</v>
      </c>
      <c r="D373" s="13" t="s">
        <v>121</v>
      </c>
      <c r="E373" s="13" t="s">
        <v>1611</v>
      </c>
      <c r="F373" s="13">
        <v>2023</v>
      </c>
      <c r="G373" s="27"/>
      <c r="H373" s="16" t="s">
        <v>123</v>
      </c>
      <c r="I373" s="16">
        <v>15319859777</v>
      </c>
      <c r="J373" s="30">
        <v>7.38</v>
      </c>
      <c r="K373" s="16">
        <v>7.38</v>
      </c>
      <c r="L373" s="37"/>
      <c r="M373" s="37"/>
      <c r="N373" s="37"/>
      <c r="O373" s="16">
        <v>7.38</v>
      </c>
      <c r="P373" s="37"/>
      <c r="Q373" s="37"/>
      <c r="R373" s="37"/>
      <c r="S373" s="37"/>
      <c r="T373" s="101" t="s">
        <v>749</v>
      </c>
      <c r="U373" s="46" t="s">
        <v>83</v>
      </c>
      <c r="V373" s="46" t="s">
        <v>84</v>
      </c>
      <c r="W373" s="46" t="s">
        <v>84</v>
      </c>
      <c r="X373" s="46" t="s">
        <v>84</v>
      </c>
      <c r="Y373" s="46" t="s">
        <v>84</v>
      </c>
      <c r="Z373" s="55">
        <v>20</v>
      </c>
      <c r="AA373" s="55">
        <v>65</v>
      </c>
      <c r="AB373" s="55">
        <v>150</v>
      </c>
      <c r="AC373" s="55" t="s">
        <v>1562</v>
      </c>
      <c r="AD373" s="54" t="s">
        <v>1612</v>
      </c>
      <c r="AE373" s="128"/>
    </row>
    <row r="374" s="2" customFormat="1" ht="105" customHeight="1" spans="1:31">
      <c r="A374" s="13">
        <v>61</v>
      </c>
      <c r="B374" s="43" t="s">
        <v>1613</v>
      </c>
      <c r="C374" s="43" t="s">
        <v>1614</v>
      </c>
      <c r="D374" s="13" t="s">
        <v>316</v>
      </c>
      <c r="E374" s="13" t="s">
        <v>1615</v>
      </c>
      <c r="F374" s="13">
        <v>2023</v>
      </c>
      <c r="G374" s="27"/>
      <c r="H374" s="16" t="s">
        <v>1616</v>
      </c>
      <c r="I374" s="16">
        <v>15809151991</v>
      </c>
      <c r="J374" s="30">
        <v>12.5</v>
      </c>
      <c r="K374" s="16">
        <v>12.5</v>
      </c>
      <c r="L374" s="37"/>
      <c r="M374" s="37"/>
      <c r="N374" s="37"/>
      <c r="O374" s="16">
        <v>12.5</v>
      </c>
      <c r="P374" s="37"/>
      <c r="Q374" s="37"/>
      <c r="R374" s="37"/>
      <c r="S374" s="37"/>
      <c r="T374" s="101" t="s">
        <v>749</v>
      </c>
      <c r="U374" s="46" t="s">
        <v>83</v>
      </c>
      <c r="V374" s="46" t="s">
        <v>84</v>
      </c>
      <c r="W374" s="46" t="s">
        <v>84</v>
      </c>
      <c r="X374" s="46" t="s">
        <v>84</v>
      </c>
      <c r="Y374" s="46" t="s">
        <v>84</v>
      </c>
      <c r="Z374" s="55">
        <v>150</v>
      </c>
      <c r="AA374" s="55">
        <v>462</v>
      </c>
      <c r="AB374" s="55">
        <v>31250</v>
      </c>
      <c r="AC374" s="55" t="s">
        <v>1562</v>
      </c>
      <c r="AD374" s="54" t="s">
        <v>1617</v>
      </c>
      <c r="AE374" s="128"/>
    </row>
    <row r="375" s="2" customFormat="1" ht="105" customHeight="1" spans="1:31">
      <c r="A375" s="13">
        <v>62</v>
      </c>
      <c r="B375" s="43" t="s">
        <v>1618</v>
      </c>
      <c r="C375" s="43" t="s">
        <v>1619</v>
      </c>
      <c r="D375" s="13" t="s">
        <v>389</v>
      </c>
      <c r="E375" s="13" t="s">
        <v>1620</v>
      </c>
      <c r="F375" s="13" t="s">
        <v>79</v>
      </c>
      <c r="G375" s="27" t="s">
        <v>80</v>
      </c>
      <c r="H375" s="16" t="s">
        <v>695</v>
      </c>
      <c r="I375" s="16">
        <v>13992569711</v>
      </c>
      <c r="J375" s="30">
        <v>72</v>
      </c>
      <c r="K375" s="16">
        <v>72</v>
      </c>
      <c r="L375" s="37"/>
      <c r="M375" s="37"/>
      <c r="N375" s="37"/>
      <c r="O375" s="16">
        <v>72</v>
      </c>
      <c r="P375" s="37"/>
      <c r="Q375" s="37"/>
      <c r="R375" s="37"/>
      <c r="S375" s="37"/>
      <c r="T375" s="101" t="s">
        <v>710</v>
      </c>
      <c r="U375" s="46" t="s">
        <v>83</v>
      </c>
      <c r="V375" s="46" t="s">
        <v>84</v>
      </c>
      <c r="W375" s="46" t="s">
        <v>84</v>
      </c>
      <c r="X375" s="46" t="s">
        <v>84</v>
      </c>
      <c r="Y375" s="46" t="s">
        <v>84</v>
      </c>
      <c r="Z375" s="55">
        <v>43</v>
      </c>
      <c r="AA375" s="55">
        <v>198</v>
      </c>
      <c r="AB375" s="55">
        <v>2139</v>
      </c>
      <c r="AC375" s="55" t="s">
        <v>801</v>
      </c>
      <c r="AD375" s="54" t="s">
        <v>1621</v>
      </c>
      <c r="AE375" s="128"/>
    </row>
    <row r="376" s="2" customFormat="1" ht="105" customHeight="1" spans="1:31">
      <c r="A376" s="13">
        <v>63</v>
      </c>
      <c r="B376" s="43" t="s">
        <v>1622</v>
      </c>
      <c r="C376" s="43" t="s">
        <v>1623</v>
      </c>
      <c r="D376" s="13" t="s">
        <v>389</v>
      </c>
      <c r="E376" s="13" t="s">
        <v>401</v>
      </c>
      <c r="F376" s="13" t="s">
        <v>1624</v>
      </c>
      <c r="G376" s="27" t="s">
        <v>80</v>
      </c>
      <c r="H376" s="16" t="s">
        <v>695</v>
      </c>
      <c r="I376" s="16">
        <v>13992569711</v>
      </c>
      <c r="J376" s="30">
        <v>20</v>
      </c>
      <c r="K376" s="16">
        <v>20</v>
      </c>
      <c r="L376" s="37"/>
      <c r="M376" s="37"/>
      <c r="N376" s="37"/>
      <c r="O376" s="16">
        <v>20</v>
      </c>
      <c r="P376" s="37"/>
      <c r="Q376" s="37"/>
      <c r="R376" s="37"/>
      <c r="S376" s="37"/>
      <c r="T376" s="101" t="s">
        <v>710</v>
      </c>
      <c r="U376" s="46" t="s">
        <v>83</v>
      </c>
      <c r="V376" s="46" t="s">
        <v>83</v>
      </c>
      <c r="W376" s="46" t="s">
        <v>84</v>
      </c>
      <c r="X376" s="46" t="s">
        <v>84</v>
      </c>
      <c r="Y376" s="46" t="s">
        <v>84</v>
      </c>
      <c r="Z376" s="55">
        <v>150</v>
      </c>
      <c r="AA376" s="55">
        <v>458</v>
      </c>
      <c r="AB376" s="55">
        <v>2000</v>
      </c>
      <c r="AC376" s="55" t="s">
        <v>801</v>
      </c>
      <c r="AD376" s="54" t="s">
        <v>1625</v>
      </c>
      <c r="AE376" s="128"/>
    </row>
    <row r="377" s="2" customFormat="1" ht="40" customHeight="1" spans="1:31">
      <c r="A377" s="135" t="s">
        <v>36</v>
      </c>
      <c r="B377" s="136"/>
      <c r="C377" s="135">
        <f>C378+C416+C430</f>
        <v>67</v>
      </c>
      <c r="D377" s="135"/>
      <c r="E377" s="135"/>
      <c r="F377" s="135"/>
      <c r="G377" s="135"/>
      <c r="H377" s="135"/>
      <c r="I377" s="135"/>
      <c r="J377" s="135">
        <f>J378+J416+J430</f>
        <v>16603.73</v>
      </c>
      <c r="K377" s="135">
        <f>K378+K416+K430</f>
        <v>3906.39</v>
      </c>
      <c r="L377" s="135">
        <f>L378+L416+L430</f>
        <v>70</v>
      </c>
      <c r="M377" s="135"/>
      <c r="N377" s="135"/>
      <c r="O377" s="135">
        <f>O378+O416+O430</f>
        <v>3802.69</v>
      </c>
      <c r="P377" s="135">
        <f>P378+P416+P430</f>
        <v>12697.34</v>
      </c>
      <c r="Q377" s="135"/>
      <c r="R377" s="135"/>
      <c r="S377" s="135"/>
      <c r="T377" s="35"/>
      <c r="U377" s="11"/>
      <c r="V377" s="11"/>
      <c r="W377" s="11"/>
      <c r="X377" s="11"/>
      <c r="Y377" s="11"/>
      <c r="Z377" s="135"/>
      <c r="AA377" s="135"/>
      <c r="AB377" s="149"/>
      <c r="AC377" s="135"/>
      <c r="AD377" s="149"/>
      <c r="AE377" s="128"/>
    </row>
    <row r="378" s="2" customFormat="1" ht="40" customHeight="1" spans="1:31">
      <c r="A378" s="12" t="s">
        <v>37</v>
      </c>
      <c r="B378" s="12"/>
      <c r="C378" s="12">
        <v>37</v>
      </c>
      <c r="D378" s="12"/>
      <c r="E378" s="12"/>
      <c r="F378" s="12"/>
      <c r="G378" s="12"/>
      <c r="H378" s="12"/>
      <c r="I378" s="12"/>
      <c r="J378" s="12">
        <f>SUM(J379:J415)</f>
        <v>2596.73</v>
      </c>
      <c r="K378" s="12">
        <f t="shared" ref="K378:S378" si="33">SUM(K379:K415)</f>
        <v>2246.39</v>
      </c>
      <c r="L378" s="12">
        <f t="shared" si="33"/>
        <v>0</v>
      </c>
      <c r="M378" s="12">
        <f t="shared" si="33"/>
        <v>33.7</v>
      </c>
      <c r="N378" s="12">
        <f t="shared" si="33"/>
        <v>0</v>
      </c>
      <c r="O378" s="12">
        <f t="shared" si="33"/>
        <v>2212.69</v>
      </c>
      <c r="P378" s="12">
        <f t="shared" si="33"/>
        <v>350.34</v>
      </c>
      <c r="Q378" s="12">
        <f t="shared" si="33"/>
        <v>0</v>
      </c>
      <c r="R378" s="12">
        <f t="shared" si="33"/>
        <v>0</v>
      </c>
      <c r="S378" s="12">
        <f t="shared" si="33"/>
        <v>0</v>
      </c>
      <c r="T378" s="36"/>
      <c r="U378" s="12"/>
      <c r="V378" s="12"/>
      <c r="W378" s="12"/>
      <c r="X378" s="12"/>
      <c r="Y378" s="12"/>
      <c r="Z378" s="12"/>
      <c r="AA378" s="12"/>
      <c r="AB378" s="12"/>
      <c r="AC378" s="12"/>
      <c r="AD378" s="12"/>
      <c r="AE378" s="37"/>
    </row>
    <row r="379" s="2" customFormat="1" ht="73" customHeight="1" spans="1:31">
      <c r="A379" s="13">
        <v>1</v>
      </c>
      <c r="B379" s="19" t="s">
        <v>1626</v>
      </c>
      <c r="C379" s="86" t="s">
        <v>1627</v>
      </c>
      <c r="D379" s="20" t="s">
        <v>180</v>
      </c>
      <c r="E379" s="20"/>
      <c r="F379" s="13" t="s">
        <v>79</v>
      </c>
      <c r="G379" s="13" t="s">
        <v>1080</v>
      </c>
      <c r="H379" s="13" t="s">
        <v>1628</v>
      </c>
      <c r="I379" s="13" t="s">
        <v>1629</v>
      </c>
      <c r="J379" s="30">
        <v>70.98</v>
      </c>
      <c r="K379" s="30">
        <v>34</v>
      </c>
      <c r="L379" s="30"/>
      <c r="M379" s="30"/>
      <c r="N379" s="30"/>
      <c r="O379" s="30">
        <v>34</v>
      </c>
      <c r="P379" s="30">
        <v>36.98</v>
      </c>
      <c r="Q379" s="13"/>
      <c r="R379" s="13"/>
      <c r="S379" s="13"/>
      <c r="T379" s="13" t="s">
        <v>82</v>
      </c>
      <c r="U379" s="13" t="s">
        <v>83</v>
      </c>
      <c r="V379" s="13" t="s">
        <v>83</v>
      </c>
      <c r="W379" s="13" t="s">
        <v>84</v>
      </c>
      <c r="X379" s="13" t="s">
        <v>84</v>
      </c>
      <c r="Y379" s="13" t="s">
        <v>84</v>
      </c>
      <c r="Z379" s="13">
        <v>1385</v>
      </c>
      <c r="AA379" s="13">
        <v>5489</v>
      </c>
      <c r="AB379" s="27">
        <v>11588</v>
      </c>
      <c r="AC379" s="13" t="s">
        <v>1630</v>
      </c>
      <c r="AD379" s="13" t="s">
        <v>1627</v>
      </c>
      <c r="AE379" s="13"/>
    </row>
    <row r="380" s="2" customFormat="1" ht="73" customHeight="1" spans="1:31">
      <c r="A380" s="13">
        <v>2</v>
      </c>
      <c r="B380" s="14" t="s">
        <v>1631</v>
      </c>
      <c r="C380" s="86" t="s">
        <v>1632</v>
      </c>
      <c r="D380" s="31" t="s">
        <v>714</v>
      </c>
      <c r="E380" s="20"/>
      <c r="F380" s="13" t="s">
        <v>79</v>
      </c>
      <c r="G380" s="13" t="s">
        <v>1080</v>
      </c>
      <c r="H380" s="13" t="s">
        <v>1628</v>
      </c>
      <c r="I380" s="13" t="s">
        <v>1629</v>
      </c>
      <c r="J380" s="30">
        <v>79.45</v>
      </c>
      <c r="K380" s="30">
        <v>79.45</v>
      </c>
      <c r="L380" s="30"/>
      <c r="M380" s="30"/>
      <c r="N380" s="30"/>
      <c r="O380" s="30">
        <v>79.45</v>
      </c>
      <c r="P380" s="30"/>
      <c r="Q380" s="13"/>
      <c r="R380" s="13"/>
      <c r="S380" s="13"/>
      <c r="T380" s="13" t="s">
        <v>82</v>
      </c>
      <c r="U380" s="13" t="s">
        <v>83</v>
      </c>
      <c r="V380" s="13" t="s">
        <v>83</v>
      </c>
      <c r="W380" s="13" t="s">
        <v>84</v>
      </c>
      <c r="X380" s="13" t="s">
        <v>84</v>
      </c>
      <c r="Y380" s="13" t="s">
        <v>84</v>
      </c>
      <c r="Z380" s="13">
        <v>80</v>
      </c>
      <c r="AA380" s="13">
        <v>231</v>
      </c>
      <c r="AB380" s="27">
        <v>1375</v>
      </c>
      <c r="AC380" s="13" t="s">
        <v>1633</v>
      </c>
      <c r="AD380" s="13" t="s">
        <v>1632</v>
      </c>
      <c r="AE380" s="13"/>
    </row>
    <row r="381" s="2" customFormat="1" ht="73" customHeight="1" spans="1:31">
      <c r="A381" s="13">
        <v>3</v>
      </c>
      <c r="B381" s="14" t="s">
        <v>1634</v>
      </c>
      <c r="C381" s="86" t="s">
        <v>1635</v>
      </c>
      <c r="D381" s="31" t="s">
        <v>295</v>
      </c>
      <c r="E381" s="20"/>
      <c r="F381" s="13" t="s">
        <v>79</v>
      </c>
      <c r="G381" s="13" t="s">
        <v>1080</v>
      </c>
      <c r="H381" s="13" t="s">
        <v>1628</v>
      </c>
      <c r="I381" s="13" t="s">
        <v>1629</v>
      </c>
      <c r="J381" s="30">
        <v>77.81</v>
      </c>
      <c r="K381" s="30">
        <v>77.81</v>
      </c>
      <c r="L381" s="30"/>
      <c r="M381" s="30"/>
      <c r="N381" s="30"/>
      <c r="O381" s="30">
        <v>77.81</v>
      </c>
      <c r="P381" s="30"/>
      <c r="Q381" s="13"/>
      <c r="R381" s="13"/>
      <c r="S381" s="13"/>
      <c r="T381" s="13" t="s">
        <v>82</v>
      </c>
      <c r="U381" s="13" t="s">
        <v>83</v>
      </c>
      <c r="V381" s="13" t="s">
        <v>83</v>
      </c>
      <c r="W381" s="13" t="s">
        <v>84</v>
      </c>
      <c r="X381" s="13" t="s">
        <v>84</v>
      </c>
      <c r="Y381" s="13" t="s">
        <v>84</v>
      </c>
      <c r="Z381" s="13">
        <v>106</v>
      </c>
      <c r="AA381" s="13">
        <v>353</v>
      </c>
      <c r="AB381" s="27">
        <v>1778</v>
      </c>
      <c r="AC381" s="13" t="s">
        <v>1636</v>
      </c>
      <c r="AD381" s="13" t="s">
        <v>1635</v>
      </c>
      <c r="AE381" s="13"/>
    </row>
    <row r="382" s="2" customFormat="1" ht="73" customHeight="1" spans="1:31">
      <c r="A382" s="13">
        <v>4</v>
      </c>
      <c r="B382" s="14" t="s">
        <v>1637</v>
      </c>
      <c r="C382" s="86" t="s">
        <v>1638</v>
      </c>
      <c r="D382" s="31" t="s">
        <v>389</v>
      </c>
      <c r="E382" s="20"/>
      <c r="F382" s="13" t="s">
        <v>79</v>
      </c>
      <c r="G382" s="13" t="s">
        <v>1080</v>
      </c>
      <c r="H382" s="13" t="s">
        <v>1628</v>
      </c>
      <c r="I382" s="13" t="s">
        <v>1629</v>
      </c>
      <c r="J382" s="30">
        <v>24.19</v>
      </c>
      <c r="K382" s="30">
        <v>24.19</v>
      </c>
      <c r="L382" s="30"/>
      <c r="M382" s="30"/>
      <c r="N382" s="30"/>
      <c r="O382" s="30">
        <v>24.19</v>
      </c>
      <c r="P382" s="30"/>
      <c r="Q382" s="13"/>
      <c r="R382" s="13"/>
      <c r="S382" s="13"/>
      <c r="T382" s="13" t="s">
        <v>82</v>
      </c>
      <c r="U382" s="13" t="s">
        <v>83</v>
      </c>
      <c r="V382" s="13" t="s">
        <v>83</v>
      </c>
      <c r="W382" s="13" t="s">
        <v>84</v>
      </c>
      <c r="X382" s="13" t="s">
        <v>84</v>
      </c>
      <c r="Y382" s="13" t="s">
        <v>84</v>
      </c>
      <c r="Z382" s="13">
        <v>525</v>
      </c>
      <c r="AA382" s="13">
        <v>1711</v>
      </c>
      <c r="AB382" s="27">
        <v>4659</v>
      </c>
      <c r="AC382" s="13" t="s">
        <v>1639</v>
      </c>
      <c r="AD382" s="13" t="s">
        <v>1638</v>
      </c>
      <c r="AE382" s="13"/>
    </row>
    <row r="383" s="2" customFormat="1" ht="73" customHeight="1" spans="1:31">
      <c r="A383" s="13">
        <v>5</v>
      </c>
      <c r="B383" s="14" t="s">
        <v>1640</v>
      </c>
      <c r="C383" s="14" t="s">
        <v>1641</v>
      </c>
      <c r="D383" s="31" t="s">
        <v>167</v>
      </c>
      <c r="E383" s="20"/>
      <c r="F383" s="13" t="s">
        <v>79</v>
      </c>
      <c r="G383" s="13" t="s">
        <v>1080</v>
      </c>
      <c r="H383" s="13" t="s">
        <v>1628</v>
      </c>
      <c r="I383" s="13" t="s">
        <v>1629</v>
      </c>
      <c r="J383" s="30">
        <v>213.94</v>
      </c>
      <c r="K383" s="30">
        <v>213.94</v>
      </c>
      <c r="L383" s="30"/>
      <c r="M383" s="30"/>
      <c r="N383" s="30"/>
      <c r="O383" s="30">
        <v>213.94</v>
      </c>
      <c r="P383" s="30"/>
      <c r="Q383" s="13"/>
      <c r="R383" s="13"/>
      <c r="S383" s="13"/>
      <c r="T383" s="13" t="s">
        <v>82</v>
      </c>
      <c r="U383" s="13" t="s">
        <v>83</v>
      </c>
      <c r="V383" s="13" t="s">
        <v>83</v>
      </c>
      <c r="W383" s="13" t="s">
        <v>84</v>
      </c>
      <c r="X383" s="13" t="s">
        <v>84</v>
      </c>
      <c r="Y383" s="13" t="s">
        <v>84</v>
      </c>
      <c r="Z383" s="13">
        <v>487</v>
      </c>
      <c r="AA383" s="13">
        <v>1878</v>
      </c>
      <c r="AB383" s="27">
        <v>3782</v>
      </c>
      <c r="AC383" s="13" t="s">
        <v>1642</v>
      </c>
      <c r="AD383" s="13" t="s">
        <v>1641</v>
      </c>
      <c r="AE383" s="13"/>
    </row>
    <row r="384" s="2" customFormat="1" ht="73" customHeight="1" spans="1:31">
      <c r="A384" s="13">
        <v>6</v>
      </c>
      <c r="B384" s="14" t="s">
        <v>1643</v>
      </c>
      <c r="C384" s="14" t="s">
        <v>1644</v>
      </c>
      <c r="D384" s="31" t="s">
        <v>231</v>
      </c>
      <c r="E384" s="20"/>
      <c r="F384" s="13" t="s">
        <v>79</v>
      </c>
      <c r="G384" s="13" t="s">
        <v>1080</v>
      </c>
      <c r="H384" s="13" t="s">
        <v>1628</v>
      </c>
      <c r="I384" s="13" t="s">
        <v>1629</v>
      </c>
      <c r="J384" s="30">
        <f t="shared" ref="J384:J391" si="34">K384+P384</f>
        <v>110.18</v>
      </c>
      <c r="K384" s="30">
        <v>55</v>
      </c>
      <c r="L384" s="30"/>
      <c r="M384" s="30"/>
      <c r="N384" s="30"/>
      <c r="O384" s="30">
        <v>55</v>
      </c>
      <c r="P384" s="30">
        <v>55.18</v>
      </c>
      <c r="Q384" s="13"/>
      <c r="R384" s="13"/>
      <c r="S384" s="13"/>
      <c r="T384" s="13" t="s">
        <v>82</v>
      </c>
      <c r="U384" s="13" t="s">
        <v>83</v>
      </c>
      <c r="V384" s="13" t="s">
        <v>83</v>
      </c>
      <c r="W384" s="13" t="s">
        <v>84</v>
      </c>
      <c r="X384" s="13" t="s">
        <v>84</v>
      </c>
      <c r="Y384" s="13" t="s">
        <v>84</v>
      </c>
      <c r="Z384" s="13">
        <v>1280</v>
      </c>
      <c r="AA384" s="13">
        <v>4885</v>
      </c>
      <c r="AB384" s="27">
        <v>16600</v>
      </c>
      <c r="AC384" s="13" t="s">
        <v>1645</v>
      </c>
      <c r="AD384" s="13" t="s">
        <v>1644</v>
      </c>
      <c r="AE384" s="13"/>
    </row>
    <row r="385" s="2" customFormat="1" ht="73" customHeight="1" spans="1:31">
      <c r="A385" s="13">
        <v>7</v>
      </c>
      <c r="B385" s="14" t="s">
        <v>1646</v>
      </c>
      <c r="C385" s="14" t="s">
        <v>1647</v>
      </c>
      <c r="D385" s="31" t="s">
        <v>452</v>
      </c>
      <c r="E385" s="20"/>
      <c r="F385" s="13" t="s">
        <v>79</v>
      </c>
      <c r="G385" s="13" t="s">
        <v>1080</v>
      </c>
      <c r="H385" s="13" t="s">
        <v>1628</v>
      </c>
      <c r="I385" s="13" t="s">
        <v>1629</v>
      </c>
      <c r="J385" s="30">
        <v>17.54</v>
      </c>
      <c r="K385" s="30">
        <v>17.54</v>
      </c>
      <c r="L385" s="30"/>
      <c r="M385" s="30"/>
      <c r="N385" s="30"/>
      <c r="O385" s="30">
        <v>17.54</v>
      </c>
      <c r="P385" s="30"/>
      <c r="Q385" s="13"/>
      <c r="R385" s="13"/>
      <c r="S385" s="13"/>
      <c r="T385" s="13" t="s">
        <v>82</v>
      </c>
      <c r="U385" s="13" t="s">
        <v>83</v>
      </c>
      <c r="V385" s="13" t="s">
        <v>83</v>
      </c>
      <c r="W385" s="13" t="s">
        <v>84</v>
      </c>
      <c r="X385" s="13" t="s">
        <v>84</v>
      </c>
      <c r="Y385" s="13" t="s">
        <v>84</v>
      </c>
      <c r="Z385" s="31">
        <v>109</v>
      </c>
      <c r="AA385" s="31">
        <v>397</v>
      </c>
      <c r="AB385" s="27">
        <v>2648</v>
      </c>
      <c r="AC385" s="13" t="s">
        <v>1648</v>
      </c>
      <c r="AD385" s="13" t="s">
        <v>1647</v>
      </c>
      <c r="AE385" s="13"/>
    </row>
    <row r="386" s="2" customFormat="1" ht="73" customHeight="1" spans="1:31">
      <c r="A386" s="13">
        <v>8</v>
      </c>
      <c r="B386" s="14" t="s">
        <v>1649</v>
      </c>
      <c r="C386" s="86" t="s">
        <v>1650</v>
      </c>
      <c r="D386" s="31" t="s">
        <v>1198</v>
      </c>
      <c r="E386" s="20"/>
      <c r="F386" s="13" t="s">
        <v>79</v>
      </c>
      <c r="G386" s="13" t="s">
        <v>1080</v>
      </c>
      <c r="H386" s="13" t="s">
        <v>1628</v>
      </c>
      <c r="I386" s="13" t="s">
        <v>1629</v>
      </c>
      <c r="J386" s="30">
        <v>11.71</v>
      </c>
      <c r="K386" s="30">
        <v>11.71</v>
      </c>
      <c r="L386" s="30"/>
      <c r="M386" s="30"/>
      <c r="N386" s="30"/>
      <c r="O386" s="30">
        <v>11.71</v>
      </c>
      <c r="P386" s="30"/>
      <c r="Q386" s="13"/>
      <c r="R386" s="13"/>
      <c r="S386" s="13"/>
      <c r="T386" s="13" t="s">
        <v>82</v>
      </c>
      <c r="U386" s="13" t="s">
        <v>83</v>
      </c>
      <c r="V386" s="13" t="s">
        <v>83</v>
      </c>
      <c r="W386" s="13" t="s">
        <v>84</v>
      </c>
      <c r="X386" s="13" t="s">
        <v>84</v>
      </c>
      <c r="Y386" s="13" t="s">
        <v>84</v>
      </c>
      <c r="Z386" s="13">
        <v>84</v>
      </c>
      <c r="AA386" s="13">
        <v>373</v>
      </c>
      <c r="AB386" s="27">
        <v>1540</v>
      </c>
      <c r="AC386" s="13" t="s">
        <v>1651</v>
      </c>
      <c r="AD386" s="13" t="s">
        <v>1650</v>
      </c>
      <c r="AE386" s="13"/>
    </row>
    <row r="387" s="2" customFormat="1" ht="73" customHeight="1" spans="1:31">
      <c r="A387" s="13">
        <v>9</v>
      </c>
      <c r="B387" s="14" t="s">
        <v>1652</v>
      </c>
      <c r="C387" s="86" t="s">
        <v>1653</v>
      </c>
      <c r="D387" s="31" t="s">
        <v>77</v>
      </c>
      <c r="E387" s="20"/>
      <c r="F387" s="13" t="s">
        <v>79</v>
      </c>
      <c r="G387" s="13" t="s">
        <v>1080</v>
      </c>
      <c r="H387" s="13" t="s">
        <v>1628</v>
      </c>
      <c r="I387" s="13" t="s">
        <v>1629</v>
      </c>
      <c r="J387" s="30">
        <f t="shared" si="34"/>
        <v>170.38</v>
      </c>
      <c r="K387" s="30">
        <v>80</v>
      </c>
      <c r="L387" s="30"/>
      <c r="M387" s="30"/>
      <c r="N387" s="30"/>
      <c r="O387" s="30">
        <v>80</v>
      </c>
      <c r="P387" s="30">
        <v>90.38</v>
      </c>
      <c r="Q387" s="13"/>
      <c r="R387" s="13"/>
      <c r="S387" s="13"/>
      <c r="T387" s="13" t="s">
        <v>82</v>
      </c>
      <c r="U387" s="13" t="s">
        <v>83</v>
      </c>
      <c r="V387" s="13" t="s">
        <v>83</v>
      </c>
      <c r="W387" s="13" t="s">
        <v>84</v>
      </c>
      <c r="X387" s="13" t="s">
        <v>84</v>
      </c>
      <c r="Y387" s="13" t="s">
        <v>84</v>
      </c>
      <c r="Z387" s="13">
        <v>334</v>
      </c>
      <c r="AA387" s="13">
        <v>1094</v>
      </c>
      <c r="AB387" s="27">
        <v>2747</v>
      </c>
      <c r="AC387" s="13" t="s">
        <v>1654</v>
      </c>
      <c r="AD387" s="13" t="s">
        <v>1653</v>
      </c>
      <c r="AE387" s="13"/>
    </row>
    <row r="388" s="2" customFormat="1" ht="73" customHeight="1" spans="1:31">
      <c r="A388" s="13">
        <v>10</v>
      </c>
      <c r="B388" s="14" t="s">
        <v>1655</v>
      </c>
      <c r="C388" s="86" t="s">
        <v>1656</v>
      </c>
      <c r="D388" s="31" t="s">
        <v>493</v>
      </c>
      <c r="E388" s="31"/>
      <c r="F388" s="13" t="s">
        <v>79</v>
      </c>
      <c r="G388" s="13" t="s">
        <v>1080</v>
      </c>
      <c r="H388" s="13" t="s">
        <v>1628</v>
      </c>
      <c r="I388" s="13" t="s">
        <v>1629</v>
      </c>
      <c r="J388" s="152">
        <v>123.7</v>
      </c>
      <c r="K388" s="152">
        <v>123.7</v>
      </c>
      <c r="L388" s="152"/>
      <c r="M388" s="152"/>
      <c r="N388" s="152"/>
      <c r="O388" s="152">
        <v>123.7</v>
      </c>
      <c r="P388" s="152"/>
      <c r="Q388" s="31"/>
      <c r="R388" s="31"/>
      <c r="S388" s="31"/>
      <c r="T388" s="13" t="s">
        <v>82</v>
      </c>
      <c r="U388" s="13" t="s">
        <v>83</v>
      </c>
      <c r="V388" s="13" t="s">
        <v>83</v>
      </c>
      <c r="W388" s="13" t="s">
        <v>84</v>
      </c>
      <c r="X388" s="13" t="s">
        <v>84</v>
      </c>
      <c r="Y388" s="13" t="s">
        <v>84</v>
      </c>
      <c r="Z388" s="13">
        <v>546</v>
      </c>
      <c r="AA388" s="13">
        <v>1534</v>
      </c>
      <c r="AB388" s="27">
        <v>7000</v>
      </c>
      <c r="AC388" s="13" t="s">
        <v>1657</v>
      </c>
      <c r="AD388" s="13" t="s">
        <v>1656</v>
      </c>
      <c r="AE388" s="13"/>
    </row>
    <row r="389" s="2" customFormat="1" ht="73" customHeight="1" spans="1:31">
      <c r="A389" s="13">
        <v>11</v>
      </c>
      <c r="B389" s="14" t="s">
        <v>1658</v>
      </c>
      <c r="C389" s="86" t="s">
        <v>1659</v>
      </c>
      <c r="D389" s="31" t="s">
        <v>247</v>
      </c>
      <c r="E389" s="20"/>
      <c r="F389" s="13" t="s">
        <v>79</v>
      </c>
      <c r="G389" s="13" t="s">
        <v>1080</v>
      </c>
      <c r="H389" s="13" t="s">
        <v>1628</v>
      </c>
      <c r="I389" s="13" t="s">
        <v>1629</v>
      </c>
      <c r="J389" s="30">
        <f t="shared" si="34"/>
        <v>87.79</v>
      </c>
      <c r="K389" s="30">
        <v>52</v>
      </c>
      <c r="L389" s="30"/>
      <c r="M389" s="30"/>
      <c r="N389" s="30"/>
      <c r="O389" s="30">
        <v>52</v>
      </c>
      <c r="P389" s="30">
        <v>35.79</v>
      </c>
      <c r="Q389" s="13"/>
      <c r="R389" s="13"/>
      <c r="S389" s="13"/>
      <c r="T389" s="13" t="s">
        <v>82</v>
      </c>
      <c r="U389" s="13" t="s">
        <v>83</v>
      </c>
      <c r="V389" s="13" t="s">
        <v>83</v>
      </c>
      <c r="W389" s="13" t="s">
        <v>84</v>
      </c>
      <c r="X389" s="13" t="s">
        <v>84</v>
      </c>
      <c r="Y389" s="13" t="s">
        <v>84</v>
      </c>
      <c r="Z389" s="13">
        <v>256</v>
      </c>
      <c r="AA389" s="13">
        <v>670</v>
      </c>
      <c r="AB389" s="27">
        <v>1418</v>
      </c>
      <c r="AC389" s="13" t="s">
        <v>1660</v>
      </c>
      <c r="AD389" s="13" t="s">
        <v>1659</v>
      </c>
      <c r="AE389" s="13"/>
    </row>
    <row r="390" s="2" customFormat="1" ht="73" customHeight="1" spans="1:31">
      <c r="A390" s="13">
        <v>12</v>
      </c>
      <c r="B390" s="14" t="s">
        <v>1661</v>
      </c>
      <c r="C390" s="86" t="s">
        <v>1662</v>
      </c>
      <c r="D390" s="31" t="s">
        <v>437</v>
      </c>
      <c r="E390" s="20"/>
      <c r="F390" s="13" t="s">
        <v>79</v>
      </c>
      <c r="G390" s="13" t="s">
        <v>1080</v>
      </c>
      <c r="H390" s="13" t="s">
        <v>1628</v>
      </c>
      <c r="I390" s="13" t="s">
        <v>1629</v>
      </c>
      <c r="J390" s="30">
        <f t="shared" si="34"/>
        <v>69.15</v>
      </c>
      <c r="K390" s="30">
        <v>30</v>
      </c>
      <c r="L390" s="30"/>
      <c r="M390" s="30"/>
      <c r="N390" s="30"/>
      <c r="O390" s="30">
        <v>30</v>
      </c>
      <c r="P390" s="30">
        <v>39.15</v>
      </c>
      <c r="Q390" s="13"/>
      <c r="R390" s="13"/>
      <c r="S390" s="13"/>
      <c r="T390" s="13" t="s">
        <v>82</v>
      </c>
      <c r="U390" s="13" t="s">
        <v>83</v>
      </c>
      <c r="V390" s="13" t="s">
        <v>83</v>
      </c>
      <c r="W390" s="13" t="s">
        <v>84</v>
      </c>
      <c r="X390" s="13" t="s">
        <v>84</v>
      </c>
      <c r="Y390" s="13" t="s">
        <v>84</v>
      </c>
      <c r="Z390" s="13">
        <v>1125</v>
      </c>
      <c r="AA390" s="13">
        <v>4013</v>
      </c>
      <c r="AB390" s="27">
        <v>8439</v>
      </c>
      <c r="AC390" s="13" t="s">
        <v>1663</v>
      </c>
      <c r="AD390" s="13" t="s">
        <v>1664</v>
      </c>
      <c r="AE390" s="13"/>
    </row>
    <row r="391" s="2" customFormat="1" ht="73" customHeight="1" spans="1:31">
      <c r="A391" s="13">
        <v>13</v>
      </c>
      <c r="B391" s="14" t="s">
        <v>1665</v>
      </c>
      <c r="C391" s="86" t="s">
        <v>1666</v>
      </c>
      <c r="D391" s="31" t="s">
        <v>324</v>
      </c>
      <c r="E391" s="20"/>
      <c r="F391" s="13" t="s">
        <v>79</v>
      </c>
      <c r="G391" s="13" t="s">
        <v>1080</v>
      </c>
      <c r="H391" s="13" t="s">
        <v>1628</v>
      </c>
      <c r="I391" s="13" t="s">
        <v>1629</v>
      </c>
      <c r="J391" s="30">
        <f t="shared" si="34"/>
        <v>122.05</v>
      </c>
      <c r="K391" s="30">
        <v>57</v>
      </c>
      <c r="L391" s="30"/>
      <c r="M391" s="30"/>
      <c r="N391" s="30"/>
      <c r="O391" s="30">
        <v>57</v>
      </c>
      <c r="P391" s="30">
        <v>65.05</v>
      </c>
      <c r="Q391" s="13"/>
      <c r="R391" s="13"/>
      <c r="S391" s="13"/>
      <c r="T391" s="13" t="s">
        <v>82</v>
      </c>
      <c r="U391" s="13" t="s">
        <v>83</v>
      </c>
      <c r="V391" s="13" t="s">
        <v>83</v>
      </c>
      <c r="W391" s="13" t="s">
        <v>84</v>
      </c>
      <c r="X391" s="13" t="s">
        <v>84</v>
      </c>
      <c r="Y391" s="13" t="s">
        <v>84</v>
      </c>
      <c r="Z391" s="13">
        <v>1527</v>
      </c>
      <c r="AA391" s="13">
        <v>6996</v>
      </c>
      <c r="AB391" s="27">
        <v>17095</v>
      </c>
      <c r="AC391" s="13" t="s">
        <v>1667</v>
      </c>
      <c r="AD391" s="13" t="s">
        <v>1666</v>
      </c>
      <c r="AE391" s="13"/>
    </row>
    <row r="392" s="2" customFormat="1" ht="73" customHeight="1" spans="1:31">
      <c r="A392" s="13">
        <v>14</v>
      </c>
      <c r="B392" s="14" t="s">
        <v>1668</v>
      </c>
      <c r="C392" s="86" t="s">
        <v>1669</v>
      </c>
      <c r="D392" s="31" t="s">
        <v>347</v>
      </c>
      <c r="E392" s="20"/>
      <c r="F392" s="13" t="s">
        <v>79</v>
      </c>
      <c r="G392" s="13" t="s">
        <v>1080</v>
      </c>
      <c r="H392" s="13" t="s">
        <v>1628</v>
      </c>
      <c r="I392" s="13" t="s">
        <v>1629</v>
      </c>
      <c r="J392" s="30">
        <v>57.76</v>
      </c>
      <c r="K392" s="30">
        <v>57.76</v>
      </c>
      <c r="L392" s="30"/>
      <c r="M392" s="30"/>
      <c r="N392" s="30"/>
      <c r="O392" s="30">
        <v>57.76</v>
      </c>
      <c r="P392" s="30"/>
      <c r="Q392" s="13"/>
      <c r="R392" s="13"/>
      <c r="S392" s="13"/>
      <c r="T392" s="13" t="s">
        <v>82</v>
      </c>
      <c r="U392" s="13" t="s">
        <v>83</v>
      </c>
      <c r="V392" s="13" t="s">
        <v>83</v>
      </c>
      <c r="W392" s="13" t="s">
        <v>84</v>
      </c>
      <c r="X392" s="13" t="s">
        <v>84</v>
      </c>
      <c r="Y392" s="13" t="s">
        <v>84</v>
      </c>
      <c r="Z392" s="13">
        <v>472</v>
      </c>
      <c r="AA392" s="13">
        <v>1594</v>
      </c>
      <c r="AB392" s="27">
        <v>5471</v>
      </c>
      <c r="AC392" s="13" t="s">
        <v>1670</v>
      </c>
      <c r="AD392" s="13" t="s">
        <v>1669</v>
      </c>
      <c r="AE392" s="13"/>
    </row>
    <row r="393" s="2" customFormat="1" ht="73" customHeight="1" spans="1:31">
      <c r="A393" s="13">
        <v>15</v>
      </c>
      <c r="B393" s="14" t="s">
        <v>1671</v>
      </c>
      <c r="C393" s="14" t="s">
        <v>1672</v>
      </c>
      <c r="D393" s="31" t="s">
        <v>421</v>
      </c>
      <c r="E393" s="13"/>
      <c r="F393" s="13" t="s">
        <v>79</v>
      </c>
      <c r="G393" s="13" t="s">
        <v>1080</v>
      </c>
      <c r="H393" s="13" t="s">
        <v>1628</v>
      </c>
      <c r="I393" s="13" t="s">
        <v>1629</v>
      </c>
      <c r="J393" s="13">
        <f>K393+P393</f>
        <v>69.81</v>
      </c>
      <c r="K393" s="13">
        <v>42</v>
      </c>
      <c r="L393" s="13"/>
      <c r="M393" s="13"/>
      <c r="N393" s="13"/>
      <c r="O393" s="13">
        <v>42</v>
      </c>
      <c r="P393" s="13">
        <v>27.81</v>
      </c>
      <c r="Q393" s="13"/>
      <c r="R393" s="13"/>
      <c r="S393" s="13"/>
      <c r="T393" s="13" t="s">
        <v>82</v>
      </c>
      <c r="U393" s="13" t="s">
        <v>83</v>
      </c>
      <c r="V393" s="13" t="s">
        <v>83</v>
      </c>
      <c r="W393" s="13" t="s">
        <v>84</v>
      </c>
      <c r="X393" s="13" t="s">
        <v>84</v>
      </c>
      <c r="Y393" s="13" t="s">
        <v>84</v>
      </c>
      <c r="Z393" s="13">
        <v>375</v>
      </c>
      <c r="AA393" s="13">
        <v>1308</v>
      </c>
      <c r="AB393" s="13">
        <v>3442</v>
      </c>
      <c r="AC393" s="13" t="s">
        <v>1673</v>
      </c>
      <c r="AD393" s="13" t="s">
        <v>1672</v>
      </c>
      <c r="AE393" s="13"/>
    </row>
    <row r="394" s="2" customFormat="1" ht="73" customHeight="1" spans="1:31">
      <c r="A394" s="13">
        <v>16</v>
      </c>
      <c r="B394" s="14" t="s">
        <v>1674</v>
      </c>
      <c r="C394" s="14" t="s">
        <v>1675</v>
      </c>
      <c r="D394" s="31" t="s">
        <v>529</v>
      </c>
      <c r="E394" s="13"/>
      <c r="F394" s="13" t="s">
        <v>79</v>
      </c>
      <c r="G394" s="13" t="s">
        <v>1080</v>
      </c>
      <c r="H394" s="13" t="s">
        <v>1628</v>
      </c>
      <c r="I394" s="13" t="s">
        <v>1629</v>
      </c>
      <c r="J394" s="13">
        <v>68.81</v>
      </c>
      <c r="K394" s="13">
        <v>68.81</v>
      </c>
      <c r="L394" s="13"/>
      <c r="M394" s="13"/>
      <c r="N394" s="13"/>
      <c r="O394" s="13">
        <v>68.81</v>
      </c>
      <c r="P394" s="13"/>
      <c r="Q394" s="13"/>
      <c r="R394" s="13"/>
      <c r="S394" s="13"/>
      <c r="T394" s="13" t="s">
        <v>82</v>
      </c>
      <c r="U394" s="13" t="s">
        <v>83</v>
      </c>
      <c r="V394" s="13" t="s">
        <v>83</v>
      </c>
      <c r="W394" s="13" t="s">
        <v>84</v>
      </c>
      <c r="X394" s="13" t="s">
        <v>84</v>
      </c>
      <c r="Y394" s="13" t="s">
        <v>84</v>
      </c>
      <c r="Z394" s="13">
        <v>986</v>
      </c>
      <c r="AA394" s="13">
        <v>4105</v>
      </c>
      <c r="AB394" s="13">
        <v>6843</v>
      </c>
      <c r="AC394" s="13" t="s">
        <v>1676</v>
      </c>
      <c r="AD394" s="13" t="s">
        <v>1675</v>
      </c>
      <c r="AE394" s="13"/>
    </row>
    <row r="395" s="2" customFormat="1" ht="73" customHeight="1" spans="1:31">
      <c r="A395" s="13">
        <v>17</v>
      </c>
      <c r="B395" s="14" t="s">
        <v>1677</v>
      </c>
      <c r="C395" s="14" t="s">
        <v>1678</v>
      </c>
      <c r="D395" s="31" t="s">
        <v>209</v>
      </c>
      <c r="E395" s="13"/>
      <c r="F395" s="13" t="s">
        <v>79</v>
      </c>
      <c r="G395" s="13" t="s">
        <v>1080</v>
      </c>
      <c r="H395" s="13" t="s">
        <v>1628</v>
      </c>
      <c r="I395" s="13" t="s">
        <v>1629</v>
      </c>
      <c r="J395" s="13">
        <v>115.49</v>
      </c>
      <c r="K395" s="13">
        <v>115.49</v>
      </c>
      <c r="L395" s="13"/>
      <c r="M395" s="13"/>
      <c r="N395" s="13"/>
      <c r="O395" s="13">
        <v>115.49</v>
      </c>
      <c r="P395" s="13"/>
      <c r="Q395" s="13"/>
      <c r="R395" s="13"/>
      <c r="S395" s="13"/>
      <c r="T395" s="13" t="s">
        <v>82</v>
      </c>
      <c r="U395" s="13" t="s">
        <v>83</v>
      </c>
      <c r="V395" s="13" t="s">
        <v>83</v>
      </c>
      <c r="W395" s="13" t="s">
        <v>84</v>
      </c>
      <c r="X395" s="13" t="s">
        <v>84</v>
      </c>
      <c r="Y395" s="13" t="s">
        <v>84</v>
      </c>
      <c r="Z395" s="13">
        <v>898</v>
      </c>
      <c r="AA395" s="13">
        <v>2898</v>
      </c>
      <c r="AB395" s="13">
        <v>5753</v>
      </c>
      <c r="AC395" s="13" t="s">
        <v>1679</v>
      </c>
      <c r="AD395" s="13" t="s">
        <v>1678</v>
      </c>
      <c r="AE395" s="13"/>
    </row>
    <row r="396" s="2" customFormat="1" ht="73" customHeight="1" spans="1:31">
      <c r="A396" s="13">
        <v>18</v>
      </c>
      <c r="B396" s="14" t="s">
        <v>1680</v>
      </c>
      <c r="C396" s="14" t="s">
        <v>1681</v>
      </c>
      <c r="D396" s="31" t="s">
        <v>121</v>
      </c>
      <c r="E396" s="13"/>
      <c r="F396" s="13" t="s">
        <v>79</v>
      </c>
      <c r="G396" s="13" t="s">
        <v>1080</v>
      </c>
      <c r="H396" s="13" t="s">
        <v>1628</v>
      </c>
      <c r="I396" s="13" t="s">
        <v>1629</v>
      </c>
      <c r="J396" s="13">
        <v>160.13</v>
      </c>
      <c r="K396" s="13">
        <v>160.13</v>
      </c>
      <c r="L396" s="13"/>
      <c r="M396" s="13"/>
      <c r="N396" s="13"/>
      <c r="O396" s="13">
        <v>160.13</v>
      </c>
      <c r="P396" s="13"/>
      <c r="Q396" s="13"/>
      <c r="R396" s="13"/>
      <c r="S396" s="13"/>
      <c r="T396" s="13" t="s">
        <v>82</v>
      </c>
      <c r="U396" s="13" t="s">
        <v>83</v>
      </c>
      <c r="V396" s="13" t="s">
        <v>83</v>
      </c>
      <c r="W396" s="13" t="s">
        <v>84</v>
      </c>
      <c r="X396" s="13" t="s">
        <v>84</v>
      </c>
      <c r="Y396" s="13" t="s">
        <v>84</v>
      </c>
      <c r="Z396" s="13">
        <v>784</v>
      </c>
      <c r="AA396" s="13">
        <v>2726</v>
      </c>
      <c r="AB396" s="13">
        <v>21150</v>
      </c>
      <c r="AC396" s="13" t="s">
        <v>1682</v>
      </c>
      <c r="AD396" s="13" t="s">
        <v>1681</v>
      </c>
      <c r="AE396" s="13"/>
    </row>
    <row r="397" s="2" customFormat="1" ht="73" customHeight="1" spans="1:31">
      <c r="A397" s="13">
        <v>19</v>
      </c>
      <c r="B397" s="14" t="s">
        <v>1683</v>
      </c>
      <c r="C397" s="14" t="s">
        <v>1684</v>
      </c>
      <c r="D397" s="31" t="s">
        <v>271</v>
      </c>
      <c r="E397" s="13"/>
      <c r="F397" s="13" t="s">
        <v>79</v>
      </c>
      <c r="G397" s="13" t="s">
        <v>1080</v>
      </c>
      <c r="H397" s="13" t="s">
        <v>1628</v>
      </c>
      <c r="I397" s="13" t="s">
        <v>1629</v>
      </c>
      <c r="J397" s="13">
        <v>64.18</v>
      </c>
      <c r="K397" s="13">
        <v>64.18</v>
      </c>
      <c r="L397" s="13"/>
      <c r="M397" s="13"/>
      <c r="N397" s="13"/>
      <c r="O397" s="13">
        <v>64.18</v>
      </c>
      <c r="P397" s="13"/>
      <c r="Q397" s="13"/>
      <c r="R397" s="13"/>
      <c r="S397" s="13"/>
      <c r="T397" s="13" t="s">
        <v>82</v>
      </c>
      <c r="U397" s="13" t="s">
        <v>83</v>
      </c>
      <c r="V397" s="13" t="s">
        <v>83</v>
      </c>
      <c r="W397" s="13" t="s">
        <v>84</v>
      </c>
      <c r="X397" s="13" t="s">
        <v>84</v>
      </c>
      <c r="Y397" s="13" t="s">
        <v>84</v>
      </c>
      <c r="Z397" s="13">
        <v>2596</v>
      </c>
      <c r="AA397" s="13">
        <v>9054</v>
      </c>
      <c r="AB397" s="13">
        <v>22758</v>
      </c>
      <c r="AC397" s="13" t="s">
        <v>1685</v>
      </c>
      <c r="AD397" s="13" t="s">
        <v>1684</v>
      </c>
      <c r="AE397" s="13"/>
    </row>
    <row r="398" s="2" customFormat="1" ht="73" customHeight="1" spans="1:31">
      <c r="A398" s="13">
        <v>20</v>
      </c>
      <c r="B398" s="14" t="s">
        <v>1686</v>
      </c>
      <c r="C398" s="14" t="s">
        <v>1687</v>
      </c>
      <c r="D398" s="31" t="s">
        <v>309</v>
      </c>
      <c r="E398" s="13"/>
      <c r="F398" s="13" t="s">
        <v>79</v>
      </c>
      <c r="G398" s="13" t="s">
        <v>1080</v>
      </c>
      <c r="H398" s="13" t="s">
        <v>1628</v>
      </c>
      <c r="I398" s="13" t="s">
        <v>1629</v>
      </c>
      <c r="J398" s="13">
        <v>56.54</v>
      </c>
      <c r="K398" s="13">
        <v>56.54</v>
      </c>
      <c r="L398" s="13"/>
      <c r="M398" s="13"/>
      <c r="N398" s="13"/>
      <c r="O398" s="13">
        <v>56.54</v>
      </c>
      <c r="P398" s="13"/>
      <c r="Q398" s="13"/>
      <c r="R398" s="13"/>
      <c r="S398" s="13"/>
      <c r="T398" s="13" t="s">
        <v>82</v>
      </c>
      <c r="U398" s="13" t="s">
        <v>83</v>
      </c>
      <c r="V398" s="13" t="s">
        <v>83</v>
      </c>
      <c r="W398" s="13" t="s">
        <v>84</v>
      </c>
      <c r="X398" s="13" t="s">
        <v>84</v>
      </c>
      <c r="Y398" s="13" t="s">
        <v>84</v>
      </c>
      <c r="Z398" s="13">
        <v>204</v>
      </c>
      <c r="AA398" s="13">
        <v>761</v>
      </c>
      <c r="AB398" s="13">
        <v>1065</v>
      </c>
      <c r="AC398" s="13" t="s">
        <v>1688</v>
      </c>
      <c r="AD398" s="13" t="s">
        <v>1687</v>
      </c>
      <c r="AE398" s="13"/>
    </row>
    <row r="399" s="2" customFormat="1" ht="73" customHeight="1" spans="1:31">
      <c r="A399" s="13">
        <v>21</v>
      </c>
      <c r="B399" s="14" t="s">
        <v>1689</v>
      </c>
      <c r="C399" s="14" t="s">
        <v>1690</v>
      </c>
      <c r="D399" s="31" t="s">
        <v>359</v>
      </c>
      <c r="E399" s="13"/>
      <c r="F399" s="13" t="s">
        <v>79</v>
      </c>
      <c r="G399" s="13" t="s">
        <v>1080</v>
      </c>
      <c r="H399" s="13" t="s">
        <v>1628</v>
      </c>
      <c r="I399" s="13" t="s">
        <v>1629</v>
      </c>
      <c r="J399" s="13">
        <v>153.79</v>
      </c>
      <c r="K399" s="13">
        <v>153.79</v>
      </c>
      <c r="L399" s="13"/>
      <c r="M399" s="13"/>
      <c r="N399" s="13"/>
      <c r="O399" s="13">
        <v>153.79</v>
      </c>
      <c r="P399" s="13"/>
      <c r="Q399" s="13"/>
      <c r="R399" s="13"/>
      <c r="S399" s="13"/>
      <c r="T399" s="13" t="s">
        <v>82</v>
      </c>
      <c r="U399" s="13" t="s">
        <v>83</v>
      </c>
      <c r="V399" s="13" t="s">
        <v>83</v>
      </c>
      <c r="W399" s="13" t="s">
        <v>84</v>
      </c>
      <c r="X399" s="13" t="s">
        <v>84</v>
      </c>
      <c r="Y399" s="13" t="s">
        <v>84</v>
      </c>
      <c r="Z399" s="13">
        <v>1202</v>
      </c>
      <c r="AA399" s="13">
        <v>4865</v>
      </c>
      <c r="AB399" s="13">
        <v>11408</v>
      </c>
      <c r="AC399" s="13" t="s">
        <v>1691</v>
      </c>
      <c r="AD399" s="13" t="s">
        <v>1690</v>
      </c>
      <c r="AE399" s="13"/>
    </row>
    <row r="400" s="2" customFormat="1" ht="73" customHeight="1" spans="1:31">
      <c r="A400" s="13">
        <v>22</v>
      </c>
      <c r="B400" s="14" t="s">
        <v>1692</v>
      </c>
      <c r="C400" s="14" t="s">
        <v>1693</v>
      </c>
      <c r="D400" s="31" t="s">
        <v>501</v>
      </c>
      <c r="E400" s="13"/>
      <c r="F400" s="13" t="s">
        <v>79</v>
      </c>
      <c r="G400" s="13" t="s">
        <v>1080</v>
      </c>
      <c r="H400" s="13" t="s">
        <v>1628</v>
      </c>
      <c r="I400" s="13" t="s">
        <v>1629</v>
      </c>
      <c r="J400" s="13">
        <v>20.66</v>
      </c>
      <c r="K400" s="13">
        <v>20.66</v>
      </c>
      <c r="L400" s="13"/>
      <c r="M400" s="13"/>
      <c r="N400" s="13"/>
      <c r="O400" s="13">
        <v>20.66</v>
      </c>
      <c r="P400" s="13"/>
      <c r="Q400" s="13"/>
      <c r="R400" s="13"/>
      <c r="S400" s="13"/>
      <c r="T400" s="13" t="s">
        <v>82</v>
      </c>
      <c r="U400" s="13" t="s">
        <v>83</v>
      </c>
      <c r="V400" s="13" t="s">
        <v>83</v>
      </c>
      <c r="W400" s="13" t="s">
        <v>84</v>
      </c>
      <c r="X400" s="13" t="s">
        <v>84</v>
      </c>
      <c r="Y400" s="13" t="s">
        <v>84</v>
      </c>
      <c r="Z400" s="13">
        <v>294</v>
      </c>
      <c r="AA400" s="13">
        <v>1045</v>
      </c>
      <c r="AB400" s="13">
        <v>2307</v>
      </c>
      <c r="AC400" s="13" t="s">
        <v>1694</v>
      </c>
      <c r="AD400" s="13" t="s">
        <v>1693</v>
      </c>
      <c r="AE400" s="13"/>
    </row>
    <row r="401" s="2" customFormat="1" ht="73" customHeight="1" spans="1:31">
      <c r="A401" s="13">
        <v>23</v>
      </c>
      <c r="B401" s="14" t="s">
        <v>1695</v>
      </c>
      <c r="C401" s="14" t="s">
        <v>1696</v>
      </c>
      <c r="D401" s="31" t="s">
        <v>316</v>
      </c>
      <c r="E401" s="13"/>
      <c r="F401" s="13" t="s">
        <v>79</v>
      </c>
      <c r="G401" s="13" t="s">
        <v>1080</v>
      </c>
      <c r="H401" s="13" t="s">
        <v>1628</v>
      </c>
      <c r="I401" s="13" t="s">
        <v>1629</v>
      </c>
      <c r="J401" s="13">
        <v>39.67</v>
      </c>
      <c r="K401" s="13">
        <v>39.67</v>
      </c>
      <c r="L401" s="13"/>
      <c r="M401" s="13"/>
      <c r="N401" s="13"/>
      <c r="O401" s="13">
        <v>39.67</v>
      </c>
      <c r="P401" s="13"/>
      <c r="Q401" s="13"/>
      <c r="R401" s="13"/>
      <c r="S401" s="13"/>
      <c r="T401" s="13" t="s">
        <v>82</v>
      </c>
      <c r="U401" s="13" t="s">
        <v>83</v>
      </c>
      <c r="V401" s="13" t="s">
        <v>83</v>
      </c>
      <c r="W401" s="13" t="s">
        <v>84</v>
      </c>
      <c r="X401" s="13" t="s">
        <v>84</v>
      </c>
      <c r="Y401" s="13" t="s">
        <v>84</v>
      </c>
      <c r="Z401" s="13">
        <v>962</v>
      </c>
      <c r="AA401" s="13">
        <v>3716</v>
      </c>
      <c r="AB401" s="13">
        <v>12819</v>
      </c>
      <c r="AC401" s="13" t="s">
        <v>1697</v>
      </c>
      <c r="AD401" s="13" t="s">
        <v>1696</v>
      </c>
      <c r="AE401" s="13"/>
    </row>
    <row r="402" s="2" customFormat="1" ht="73" customHeight="1" spans="1:31">
      <c r="A402" s="13">
        <v>24</v>
      </c>
      <c r="B402" s="19" t="s">
        <v>1698</v>
      </c>
      <c r="C402" s="14" t="s">
        <v>1699</v>
      </c>
      <c r="D402" s="20" t="s">
        <v>721</v>
      </c>
      <c r="E402" s="13"/>
      <c r="F402" s="13" t="s">
        <v>79</v>
      </c>
      <c r="G402" s="13" t="s">
        <v>1080</v>
      </c>
      <c r="H402" s="13" t="s">
        <v>1628</v>
      </c>
      <c r="I402" s="13" t="s">
        <v>1629</v>
      </c>
      <c r="J402" s="13">
        <v>14.29</v>
      </c>
      <c r="K402" s="13">
        <v>14.29</v>
      </c>
      <c r="L402" s="13"/>
      <c r="M402" s="13"/>
      <c r="N402" s="13"/>
      <c r="O402" s="13">
        <v>14.29</v>
      </c>
      <c r="P402" s="13"/>
      <c r="Q402" s="13"/>
      <c r="R402" s="13"/>
      <c r="S402" s="13"/>
      <c r="T402" s="13" t="s">
        <v>82</v>
      </c>
      <c r="U402" s="13" t="s">
        <v>83</v>
      </c>
      <c r="V402" s="13" t="s">
        <v>83</v>
      </c>
      <c r="W402" s="13" t="s">
        <v>84</v>
      </c>
      <c r="X402" s="13" t="s">
        <v>84</v>
      </c>
      <c r="Y402" s="13" t="s">
        <v>84</v>
      </c>
      <c r="Z402" s="13">
        <v>67</v>
      </c>
      <c r="AA402" s="13">
        <v>182</v>
      </c>
      <c r="AB402" s="13">
        <v>517</v>
      </c>
      <c r="AC402" s="13" t="s">
        <v>1700</v>
      </c>
      <c r="AD402" s="13" t="s">
        <v>1699</v>
      </c>
      <c r="AE402" s="13"/>
    </row>
    <row r="403" s="2" customFormat="1" ht="73" customHeight="1" spans="1:31">
      <c r="A403" s="13">
        <v>25</v>
      </c>
      <c r="B403" s="52" t="s">
        <v>1701</v>
      </c>
      <c r="C403" s="51" t="s">
        <v>1702</v>
      </c>
      <c r="D403" s="54" t="s">
        <v>389</v>
      </c>
      <c r="E403" s="51" t="s">
        <v>1703</v>
      </c>
      <c r="F403" s="13" t="s">
        <v>79</v>
      </c>
      <c r="G403" s="51" t="s">
        <v>196</v>
      </c>
      <c r="H403" s="51" t="s">
        <v>695</v>
      </c>
      <c r="I403" s="41">
        <v>13992569711</v>
      </c>
      <c r="J403" s="41">
        <v>58.03</v>
      </c>
      <c r="K403" s="41">
        <v>58.03</v>
      </c>
      <c r="L403" s="41"/>
      <c r="M403" s="41"/>
      <c r="N403" s="41"/>
      <c r="O403" s="41">
        <v>58.03</v>
      </c>
      <c r="P403" s="41"/>
      <c r="Q403" s="41"/>
      <c r="R403" s="41"/>
      <c r="S403" s="41"/>
      <c r="T403" s="51" t="s">
        <v>389</v>
      </c>
      <c r="U403" s="51" t="s">
        <v>83</v>
      </c>
      <c r="V403" s="51" t="s">
        <v>84</v>
      </c>
      <c r="W403" s="51" t="s">
        <v>84</v>
      </c>
      <c r="X403" s="51" t="s">
        <v>84</v>
      </c>
      <c r="Y403" s="51" t="s">
        <v>84</v>
      </c>
      <c r="Z403" s="13">
        <v>528</v>
      </c>
      <c r="AA403" s="13">
        <v>1842</v>
      </c>
      <c r="AB403" s="13">
        <v>11093</v>
      </c>
      <c r="AC403" s="13" t="s">
        <v>1704</v>
      </c>
      <c r="AD403" s="13" t="s">
        <v>1705</v>
      </c>
      <c r="AE403" s="16"/>
    </row>
    <row r="404" s="2" customFormat="1" ht="73" customHeight="1" spans="1:31">
      <c r="A404" s="13">
        <v>26</v>
      </c>
      <c r="B404" s="53" t="s">
        <v>1706</v>
      </c>
      <c r="C404" s="54" t="s">
        <v>1707</v>
      </c>
      <c r="D404" s="54" t="s">
        <v>247</v>
      </c>
      <c r="E404" s="54" t="s">
        <v>259</v>
      </c>
      <c r="F404" s="13" t="s">
        <v>79</v>
      </c>
      <c r="G404" s="54" t="s">
        <v>80</v>
      </c>
      <c r="H404" s="54" t="s">
        <v>1387</v>
      </c>
      <c r="I404" s="55">
        <v>18292504444</v>
      </c>
      <c r="J404" s="55">
        <v>16.58</v>
      </c>
      <c r="K404" s="55">
        <v>16.58</v>
      </c>
      <c r="L404" s="55"/>
      <c r="M404" s="55"/>
      <c r="N404" s="55"/>
      <c r="O404" s="55">
        <v>16.58</v>
      </c>
      <c r="P404" s="55"/>
      <c r="Q404" s="55"/>
      <c r="R404" s="55"/>
      <c r="S404" s="55"/>
      <c r="T404" s="54" t="s">
        <v>82</v>
      </c>
      <c r="U404" s="54" t="s">
        <v>83</v>
      </c>
      <c r="V404" s="54" t="s">
        <v>83</v>
      </c>
      <c r="W404" s="54" t="s">
        <v>84</v>
      </c>
      <c r="X404" s="54" t="s">
        <v>84</v>
      </c>
      <c r="Y404" s="54" t="s">
        <v>84</v>
      </c>
      <c r="Z404" s="13">
        <v>68</v>
      </c>
      <c r="AA404" s="13">
        <v>186</v>
      </c>
      <c r="AB404" s="13">
        <v>380</v>
      </c>
      <c r="AC404" s="13" t="s">
        <v>1708</v>
      </c>
      <c r="AD404" s="13" t="s">
        <v>1709</v>
      </c>
      <c r="AE404" s="16"/>
    </row>
    <row r="405" s="2" customFormat="1" ht="73" customHeight="1" spans="1:31">
      <c r="A405" s="13">
        <v>27</v>
      </c>
      <c r="B405" s="53" t="s">
        <v>1710</v>
      </c>
      <c r="C405" s="54" t="s">
        <v>1711</v>
      </c>
      <c r="D405" s="54" t="s">
        <v>247</v>
      </c>
      <c r="E405" s="54" t="s">
        <v>248</v>
      </c>
      <c r="F405" s="13" t="s">
        <v>79</v>
      </c>
      <c r="G405" s="54" t="s">
        <v>80</v>
      </c>
      <c r="H405" s="54" t="s">
        <v>260</v>
      </c>
      <c r="I405" s="55">
        <v>13109286601</v>
      </c>
      <c r="J405" s="55">
        <v>51.48</v>
      </c>
      <c r="K405" s="55">
        <v>51.48</v>
      </c>
      <c r="L405" s="55"/>
      <c r="M405" s="55"/>
      <c r="N405" s="55"/>
      <c r="O405" s="55">
        <v>51.48</v>
      </c>
      <c r="P405" s="55"/>
      <c r="Q405" s="55"/>
      <c r="R405" s="55"/>
      <c r="S405" s="55"/>
      <c r="T405" s="54" t="s">
        <v>82</v>
      </c>
      <c r="U405" s="54" t="s">
        <v>83</v>
      </c>
      <c r="V405" s="54" t="s">
        <v>83</v>
      </c>
      <c r="W405" s="54" t="s">
        <v>84</v>
      </c>
      <c r="X405" s="54" t="s">
        <v>84</v>
      </c>
      <c r="Y405" s="54" t="s">
        <v>84</v>
      </c>
      <c r="Z405" s="13">
        <v>21</v>
      </c>
      <c r="AA405" s="13">
        <v>68</v>
      </c>
      <c r="AB405" s="13">
        <v>170</v>
      </c>
      <c r="AC405" s="13" t="s">
        <v>1708</v>
      </c>
      <c r="AD405" s="13" t="s">
        <v>1712</v>
      </c>
      <c r="AE405" s="16"/>
    </row>
    <row r="406" s="2" customFormat="1" ht="73" customHeight="1" spans="1:31">
      <c r="A406" s="13">
        <v>28</v>
      </c>
      <c r="B406" s="53" t="s">
        <v>1713</v>
      </c>
      <c r="C406" s="54" t="s">
        <v>1714</v>
      </c>
      <c r="D406" s="54" t="s">
        <v>247</v>
      </c>
      <c r="E406" s="54" t="s">
        <v>254</v>
      </c>
      <c r="F406" s="13" t="s">
        <v>79</v>
      </c>
      <c r="G406" s="54" t="s">
        <v>80</v>
      </c>
      <c r="H406" s="54" t="s">
        <v>255</v>
      </c>
      <c r="I406" s="55">
        <v>18391551500</v>
      </c>
      <c r="J406" s="55">
        <v>8.29</v>
      </c>
      <c r="K406" s="55">
        <v>8.29</v>
      </c>
      <c r="L406" s="55"/>
      <c r="M406" s="55"/>
      <c r="N406" s="55"/>
      <c r="O406" s="55">
        <v>8.29</v>
      </c>
      <c r="P406" s="55"/>
      <c r="Q406" s="55"/>
      <c r="R406" s="55"/>
      <c r="S406" s="55"/>
      <c r="T406" s="54" t="s">
        <v>82</v>
      </c>
      <c r="U406" s="54" t="s">
        <v>83</v>
      </c>
      <c r="V406" s="54" t="s">
        <v>83</v>
      </c>
      <c r="W406" s="54" t="s">
        <v>84</v>
      </c>
      <c r="X406" s="54" t="s">
        <v>84</v>
      </c>
      <c r="Y406" s="54" t="s">
        <v>84</v>
      </c>
      <c r="Z406" s="13">
        <v>41</v>
      </c>
      <c r="AA406" s="13">
        <v>126</v>
      </c>
      <c r="AB406" s="13">
        <v>300</v>
      </c>
      <c r="AC406" s="13" t="s">
        <v>1708</v>
      </c>
      <c r="AD406" s="13" t="s">
        <v>1715</v>
      </c>
      <c r="AE406" s="16"/>
    </row>
    <row r="407" s="2" customFormat="1" ht="73" customHeight="1" spans="1:31">
      <c r="A407" s="13">
        <v>29</v>
      </c>
      <c r="B407" s="53" t="s">
        <v>1716</v>
      </c>
      <c r="C407" s="54" t="s">
        <v>1717</v>
      </c>
      <c r="D407" s="54" t="s">
        <v>167</v>
      </c>
      <c r="E407" s="54" t="s">
        <v>1718</v>
      </c>
      <c r="F407" s="13" t="s">
        <v>79</v>
      </c>
      <c r="G407" s="54" t="s">
        <v>1363</v>
      </c>
      <c r="H407" s="54" t="s">
        <v>531</v>
      </c>
      <c r="I407" s="55">
        <v>18329533633</v>
      </c>
      <c r="J407" s="55">
        <v>7.65</v>
      </c>
      <c r="K407" s="55">
        <v>7.65</v>
      </c>
      <c r="L407" s="55"/>
      <c r="M407" s="55"/>
      <c r="N407" s="55"/>
      <c r="O407" s="55">
        <v>7.65</v>
      </c>
      <c r="P407" s="55"/>
      <c r="Q407" s="55"/>
      <c r="R407" s="55"/>
      <c r="S407" s="55"/>
      <c r="T407" s="54" t="s">
        <v>82</v>
      </c>
      <c r="U407" s="54" t="s">
        <v>83</v>
      </c>
      <c r="V407" s="54" t="s">
        <v>84</v>
      </c>
      <c r="W407" s="54" t="s">
        <v>84</v>
      </c>
      <c r="X407" s="54" t="s">
        <v>84</v>
      </c>
      <c r="Y407" s="54" t="s">
        <v>84</v>
      </c>
      <c r="Z407" s="13">
        <v>200</v>
      </c>
      <c r="AA407" s="13">
        <v>700</v>
      </c>
      <c r="AB407" s="13">
        <v>1000</v>
      </c>
      <c r="AC407" s="13" t="s">
        <v>1708</v>
      </c>
      <c r="AD407" s="13" t="s">
        <v>1719</v>
      </c>
      <c r="AE407" s="16"/>
    </row>
    <row r="408" s="2" customFormat="1" ht="73" customHeight="1" spans="1:31">
      <c r="A408" s="13">
        <v>30</v>
      </c>
      <c r="B408" s="53" t="s">
        <v>1720</v>
      </c>
      <c r="C408" s="54" t="s">
        <v>1721</v>
      </c>
      <c r="D408" s="54" t="s">
        <v>167</v>
      </c>
      <c r="E408" s="54" t="s">
        <v>1190</v>
      </c>
      <c r="F408" s="13" t="s">
        <v>79</v>
      </c>
      <c r="G408" s="54" t="s">
        <v>1363</v>
      </c>
      <c r="H408" s="54" t="s">
        <v>531</v>
      </c>
      <c r="I408" s="55">
        <v>18329533634</v>
      </c>
      <c r="J408" s="55">
        <v>33.7</v>
      </c>
      <c r="K408" s="55">
        <v>33.7</v>
      </c>
      <c r="L408" s="55"/>
      <c r="M408" s="55">
        <v>33.7</v>
      </c>
      <c r="N408" s="55"/>
      <c r="O408" s="55"/>
      <c r="P408" s="55"/>
      <c r="Q408" s="55"/>
      <c r="R408" s="55"/>
      <c r="S408" s="55"/>
      <c r="T408" s="54" t="s">
        <v>82</v>
      </c>
      <c r="U408" s="54" t="s">
        <v>83</v>
      </c>
      <c r="V408" s="54" t="s">
        <v>84</v>
      </c>
      <c r="W408" s="54" t="s">
        <v>84</v>
      </c>
      <c r="X408" s="54" t="s">
        <v>84</v>
      </c>
      <c r="Y408" s="54" t="s">
        <v>84</v>
      </c>
      <c r="Z408" s="13">
        <v>40</v>
      </c>
      <c r="AA408" s="13">
        <v>130</v>
      </c>
      <c r="AB408" s="13">
        <v>200</v>
      </c>
      <c r="AC408" s="13" t="s">
        <v>1708</v>
      </c>
      <c r="AD408" s="13" t="s">
        <v>1722</v>
      </c>
      <c r="AE408" s="16"/>
    </row>
    <row r="409" s="2" customFormat="1" ht="73" customHeight="1" spans="1:31">
      <c r="A409" s="13">
        <v>31</v>
      </c>
      <c r="B409" s="53" t="s">
        <v>1723</v>
      </c>
      <c r="C409" s="54" t="s">
        <v>1724</v>
      </c>
      <c r="D409" s="54" t="s">
        <v>167</v>
      </c>
      <c r="E409" s="54" t="s">
        <v>1725</v>
      </c>
      <c r="F409" s="13" t="s">
        <v>79</v>
      </c>
      <c r="G409" s="54" t="s">
        <v>1363</v>
      </c>
      <c r="H409" s="54" t="s">
        <v>531</v>
      </c>
      <c r="I409" s="55">
        <v>18329533635</v>
      </c>
      <c r="J409" s="55">
        <v>4.5</v>
      </c>
      <c r="K409" s="55">
        <v>4.5</v>
      </c>
      <c r="L409" s="55"/>
      <c r="M409" s="55"/>
      <c r="N409" s="55"/>
      <c r="O409" s="55">
        <v>4.5</v>
      </c>
      <c r="P409" s="55"/>
      <c r="Q409" s="55"/>
      <c r="R409" s="55"/>
      <c r="S409" s="55"/>
      <c r="T409" s="54" t="s">
        <v>82</v>
      </c>
      <c r="U409" s="54" t="s">
        <v>83</v>
      </c>
      <c r="V409" s="54" t="s">
        <v>84</v>
      </c>
      <c r="W409" s="54" t="s">
        <v>84</v>
      </c>
      <c r="X409" s="54" t="s">
        <v>84</v>
      </c>
      <c r="Y409" s="54" t="s">
        <v>84</v>
      </c>
      <c r="Z409" s="13">
        <v>70</v>
      </c>
      <c r="AA409" s="13">
        <v>210</v>
      </c>
      <c r="AB409" s="13">
        <v>350</v>
      </c>
      <c r="AC409" s="13" t="s">
        <v>1708</v>
      </c>
      <c r="AD409" s="13" t="s">
        <v>1726</v>
      </c>
      <c r="AE409" s="16"/>
    </row>
    <row r="410" s="2" customFormat="1" ht="73" customHeight="1" spans="1:31">
      <c r="A410" s="13">
        <v>32</v>
      </c>
      <c r="B410" s="53" t="s">
        <v>1727</v>
      </c>
      <c r="C410" s="54" t="s">
        <v>1728</v>
      </c>
      <c r="D410" s="54" t="s">
        <v>167</v>
      </c>
      <c r="E410" s="54" t="s">
        <v>618</v>
      </c>
      <c r="F410" s="13" t="s">
        <v>79</v>
      </c>
      <c r="G410" s="54" t="s">
        <v>1363</v>
      </c>
      <c r="H410" s="54" t="s">
        <v>531</v>
      </c>
      <c r="I410" s="55">
        <v>18329533636</v>
      </c>
      <c r="J410" s="55">
        <v>14.5</v>
      </c>
      <c r="K410" s="55">
        <v>14.5</v>
      </c>
      <c r="L410" s="55"/>
      <c r="M410" s="55"/>
      <c r="N410" s="55"/>
      <c r="O410" s="55">
        <v>14.5</v>
      </c>
      <c r="P410" s="55"/>
      <c r="Q410" s="55"/>
      <c r="R410" s="55"/>
      <c r="S410" s="55"/>
      <c r="T410" s="54" t="s">
        <v>82</v>
      </c>
      <c r="U410" s="54" t="s">
        <v>83</v>
      </c>
      <c r="V410" s="54" t="s">
        <v>84</v>
      </c>
      <c r="W410" s="54" t="s">
        <v>84</v>
      </c>
      <c r="X410" s="54" t="s">
        <v>84</v>
      </c>
      <c r="Y410" s="54" t="s">
        <v>84</v>
      </c>
      <c r="Z410" s="13">
        <v>50</v>
      </c>
      <c r="AA410" s="13">
        <v>210</v>
      </c>
      <c r="AB410" s="13">
        <v>300</v>
      </c>
      <c r="AC410" s="13" t="s">
        <v>1708</v>
      </c>
      <c r="AD410" s="13" t="s">
        <v>1729</v>
      </c>
      <c r="AE410" s="16"/>
    </row>
    <row r="411" s="2" customFormat="1" ht="73" customHeight="1" spans="1:31">
      <c r="A411" s="13">
        <v>33</v>
      </c>
      <c r="B411" s="53" t="s">
        <v>1730</v>
      </c>
      <c r="C411" s="54" t="s">
        <v>1731</v>
      </c>
      <c r="D411" s="54" t="s">
        <v>77</v>
      </c>
      <c r="E411" s="54" t="s">
        <v>107</v>
      </c>
      <c r="F411" s="13" t="s">
        <v>79</v>
      </c>
      <c r="G411" s="54" t="s">
        <v>1732</v>
      </c>
      <c r="H411" s="54" t="s">
        <v>81</v>
      </c>
      <c r="I411" s="55">
        <v>15929006663</v>
      </c>
      <c r="J411" s="55">
        <v>51</v>
      </c>
      <c r="K411" s="55">
        <v>51</v>
      </c>
      <c r="L411" s="55"/>
      <c r="M411" s="55"/>
      <c r="N411" s="55"/>
      <c r="O411" s="55">
        <v>51</v>
      </c>
      <c r="P411" s="55"/>
      <c r="Q411" s="55"/>
      <c r="R411" s="55"/>
      <c r="S411" s="55"/>
      <c r="T411" s="54" t="s">
        <v>1733</v>
      </c>
      <c r="U411" s="54" t="s">
        <v>83</v>
      </c>
      <c r="V411" s="54" t="s">
        <v>84</v>
      </c>
      <c r="W411" s="54" t="s">
        <v>84</v>
      </c>
      <c r="X411" s="54" t="s">
        <v>84</v>
      </c>
      <c r="Y411" s="54" t="s">
        <v>84</v>
      </c>
      <c r="Z411" s="13">
        <v>225</v>
      </c>
      <c r="AA411" s="13">
        <v>777</v>
      </c>
      <c r="AB411" s="13">
        <v>1522</v>
      </c>
      <c r="AC411" s="13" t="s">
        <v>1708</v>
      </c>
      <c r="AD411" s="13" t="s">
        <v>1734</v>
      </c>
      <c r="AE411" s="16"/>
    </row>
    <row r="412" s="2" customFormat="1" ht="73" customHeight="1" spans="1:31">
      <c r="A412" s="13">
        <v>34</v>
      </c>
      <c r="B412" s="53" t="s">
        <v>1735</v>
      </c>
      <c r="C412" s="54" t="s">
        <v>1736</v>
      </c>
      <c r="D412" s="54" t="s">
        <v>359</v>
      </c>
      <c r="E412" s="54" t="s">
        <v>1737</v>
      </c>
      <c r="F412" s="13" t="s">
        <v>79</v>
      </c>
      <c r="G412" s="54" t="s">
        <v>708</v>
      </c>
      <c r="H412" s="54" t="s">
        <v>709</v>
      </c>
      <c r="I412" s="55">
        <v>13992525803</v>
      </c>
      <c r="J412" s="55">
        <v>187</v>
      </c>
      <c r="K412" s="55">
        <v>187</v>
      </c>
      <c r="L412" s="55"/>
      <c r="M412" s="55"/>
      <c r="N412" s="55"/>
      <c r="O412" s="55">
        <v>187</v>
      </c>
      <c r="P412" s="55"/>
      <c r="Q412" s="55"/>
      <c r="R412" s="55"/>
      <c r="S412" s="55"/>
      <c r="T412" s="54" t="s">
        <v>82</v>
      </c>
      <c r="U412" s="54" t="s">
        <v>83</v>
      </c>
      <c r="V412" s="54" t="s">
        <v>84</v>
      </c>
      <c r="W412" s="54" t="s">
        <v>84</v>
      </c>
      <c r="X412" s="54" t="s">
        <v>84</v>
      </c>
      <c r="Y412" s="54" t="s">
        <v>84</v>
      </c>
      <c r="Z412" s="13">
        <v>479</v>
      </c>
      <c r="AA412" s="13">
        <v>1550</v>
      </c>
      <c r="AB412" s="13">
        <v>14364</v>
      </c>
      <c r="AC412" s="13" t="s">
        <v>1708</v>
      </c>
      <c r="AD412" s="13" t="s">
        <v>1738</v>
      </c>
      <c r="AE412" s="16"/>
    </row>
    <row r="413" s="2" customFormat="1" ht="73" customHeight="1" spans="1:31">
      <c r="A413" s="13">
        <v>35</v>
      </c>
      <c r="B413" s="53" t="s">
        <v>1739</v>
      </c>
      <c r="C413" s="54" t="s">
        <v>1740</v>
      </c>
      <c r="D413" s="54" t="s">
        <v>180</v>
      </c>
      <c r="E413" s="54" t="s">
        <v>1741</v>
      </c>
      <c r="F413" s="13" t="s">
        <v>79</v>
      </c>
      <c r="G413" s="54" t="s">
        <v>80</v>
      </c>
      <c r="H413" s="54" t="s">
        <v>182</v>
      </c>
      <c r="I413" s="55">
        <v>13709156623</v>
      </c>
      <c r="J413" s="55">
        <v>55</v>
      </c>
      <c r="K413" s="55">
        <v>55</v>
      </c>
      <c r="L413" s="55"/>
      <c r="M413" s="55"/>
      <c r="N413" s="55"/>
      <c r="O413" s="55">
        <v>55</v>
      </c>
      <c r="P413" s="55"/>
      <c r="Q413" s="55"/>
      <c r="R413" s="55"/>
      <c r="S413" s="55"/>
      <c r="T413" s="54" t="s">
        <v>82</v>
      </c>
      <c r="U413" s="54" t="s">
        <v>83</v>
      </c>
      <c r="V413" s="54" t="s">
        <v>83</v>
      </c>
      <c r="W413" s="54" t="s">
        <v>84</v>
      </c>
      <c r="X413" s="54" t="s">
        <v>84</v>
      </c>
      <c r="Y413" s="54" t="s">
        <v>84</v>
      </c>
      <c r="Z413" s="13">
        <v>525</v>
      </c>
      <c r="AA413" s="13">
        <v>1766</v>
      </c>
      <c r="AB413" s="13">
        <v>2035</v>
      </c>
      <c r="AC413" s="13" t="s">
        <v>1708</v>
      </c>
      <c r="AD413" s="13" t="s">
        <v>1742</v>
      </c>
      <c r="AE413" s="16"/>
    </row>
    <row r="414" s="2" customFormat="1" ht="73" customHeight="1" spans="1:31">
      <c r="A414" s="13">
        <v>36</v>
      </c>
      <c r="B414" s="53" t="s">
        <v>1743</v>
      </c>
      <c r="C414" s="54" t="s">
        <v>1744</v>
      </c>
      <c r="D414" s="54" t="s">
        <v>77</v>
      </c>
      <c r="E414" s="54" t="s">
        <v>102</v>
      </c>
      <c r="F414" s="13" t="s">
        <v>79</v>
      </c>
      <c r="G414" s="54" t="s">
        <v>80</v>
      </c>
      <c r="H414" s="54" t="s">
        <v>81</v>
      </c>
      <c r="I414" s="55">
        <v>15929006663</v>
      </c>
      <c r="J414" s="55">
        <v>94</v>
      </c>
      <c r="K414" s="55">
        <v>94</v>
      </c>
      <c r="L414" s="55"/>
      <c r="M414" s="55"/>
      <c r="N414" s="55"/>
      <c r="O414" s="55">
        <v>94</v>
      </c>
      <c r="P414" s="55"/>
      <c r="Q414" s="55"/>
      <c r="R414" s="55"/>
      <c r="S414" s="55"/>
      <c r="T414" s="54" t="s">
        <v>82</v>
      </c>
      <c r="U414" s="54" t="s">
        <v>83</v>
      </c>
      <c r="V414" s="54" t="s">
        <v>83</v>
      </c>
      <c r="W414" s="54" t="s">
        <v>84</v>
      </c>
      <c r="X414" s="54" t="s">
        <v>84</v>
      </c>
      <c r="Y414" s="54" t="s">
        <v>84</v>
      </c>
      <c r="Z414" s="13">
        <v>160</v>
      </c>
      <c r="AA414" s="13">
        <v>597</v>
      </c>
      <c r="AB414" s="13">
        <v>1110</v>
      </c>
      <c r="AC414" s="13" t="s">
        <v>1708</v>
      </c>
      <c r="AD414" s="13" t="s">
        <v>1745</v>
      </c>
      <c r="AE414" s="16"/>
    </row>
    <row r="415" s="2" customFormat="1" ht="73" customHeight="1" spans="1:31">
      <c r="A415" s="13">
        <v>37</v>
      </c>
      <c r="B415" s="53" t="s">
        <v>1746</v>
      </c>
      <c r="C415" s="54" t="s">
        <v>1747</v>
      </c>
      <c r="D415" s="54" t="s">
        <v>606</v>
      </c>
      <c r="E415" s="54" t="s">
        <v>453</v>
      </c>
      <c r="F415" s="13" t="s">
        <v>79</v>
      </c>
      <c r="G415" s="54" t="s">
        <v>80</v>
      </c>
      <c r="H415" s="54" t="s">
        <v>454</v>
      </c>
      <c r="I415" s="55">
        <v>15809159052</v>
      </c>
      <c r="J415" s="55">
        <v>15</v>
      </c>
      <c r="K415" s="55">
        <v>15</v>
      </c>
      <c r="L415" s="55"/>
      <c r="M415" s="55"/>
      <c r="N415" s="55"/>
      <c r="O415" s="55">
        <v>15</v>
      </c>
      <c r="P415" s="55"/>
      <c r="Q415" s="55"/>
      <c r="R415" s="55"/>
      <c r="S415" s="55"/>
      <c r="T415" s="54" t="s">
        <v>82</v>
      </c>
      <c r="U415" s="54" t="s">
        <v>83</v>
      </c>
      <c r="V415" s="54" t="s">
        <v>83</v>
      </c>
      <c r="W415" s="54" t="s">
        <v>84</v>
      </c>
      <c r="X415" s="54" t="s">
        <v>84</v>
      </c>
      <c r="Y415" s="54" t="s">
        <v>84</v>
      </c>
      <c r="Z415" s="13">
        <v>217</v>
      </c>
      <c r="AA415" s="13">
        <v>752</v>
      </c>
      <c r="AB415" s="13">
        <v>1395</v>
      </c>
      <c r="AC415" s="13" t="s">
        <v>1708</v>
      </c>
      <c r="AD415" s="13" t="s">
        <v>1748</v>
      </c>
      <c r="AE415" s="16"/>
    </row>
    <row r="416" s="2" customFormat="1" ht="40" customHeight="1" spans="1:31">
      <c r="A416" s="12" t="s">
        <v>38</v>
      </c>
      <c r="B416" s="12"/>
      <c r="C416" s="12">
        <v>13</v>
      </c>
      <c r="D416" s="12"/>
      <c r="E416" s="12"/>
      <c r="F416" s="12"/>
      <c r="G416" s="12"/>
      <c r="H416" s="12"/>
      <c r="I416" s="12"/>
      <c r="J416" s="12">
        <f>SUM(J417:J429)</f>
        <v>2204</v>
      </c>
      <c r="K416" s="12">
        <f t="shared" ref="K416:S416" si="35">SUM(K417:K429)</f>
        <v>1660</v>
      </c>
      <c r="L416" s="12">
        <f t="shared" si="35"/>
        <v>70</v>
      </c>
      <c r="M416" s="12">
        <f t="shared" si="35"/>
        <v>0</v>
      </c>
      <c r="N416" s="12">
        <f t="shared" si="35"/>
        <v>0</v>
      </c>
      <c r="O416" s="12">
        <f t="shared" si="35"/>
        <v>1590</v>
      </c>
      <c r="P416" s="12">
        <f t="shared" si="35"/>
        <v>544</v>
      </c>
      <c r="Q416" s="12">
        <f t="shared" si="35"/>
        <v>0</v>
      </c>
      <c r="R416" s="12">
        <f t="shared" si="35"/>
        <v>0</v>
      </c>
      <c r="S416" s="12">
        <f t="shared" si="35"/>
        <v>0</v>
      </c>
      <c r="T416" s="36"/>
      <c r="U416" s="12"/>
      <c r="V416" s="12"/>
      <c r="W416" s="12"/>
      <c r="X416" s="12"/>
      <c r="Y416" s="12"/>
      <c r="Z416" s="12"/>
      <c r="AA416" s="12"/>
      <c r="AB416" s="12"/>
      <c r="AC416" s="12"/>
      <c r="AD416" s="12"/>
      <c r="AE416" s="37"/>
    </row>
    <row r="417" s="2" customFormat="1" ht="70" customHeight="1" spans="1:31">
      <c r="A417" s="13">
        <v>1</v>
      </c>
      <c r="B417" s="45" t="s">
        <v>1749</v>
      </c>
      <c r="C417" s="45" t="s">
        <v>1750</v>
      </c>
      <c r="D417" s="17" t="s">
        <v>77</v>
      </c>
      <c r="E417" s="17" t="s">
        <v>102</v>
      </c>
      <c r="F417" s="13" t="s">
        <v>79</v>
      </c>
      <c r="G417" s="16" t="s">
        <v>80</v>
      </c>
      <c r="H417" s="13" t="s">
        <v>81</v>
      </c>
      <c r="I417" s="13">
        <v>15929006663</v>
      </c>
      <c r="J417" s="26">
        <f>K417+P417+Q417+R417+S417</f>
        <v>231</v>
      </c>
      <c r="K417" s="26">
        <v>231</v>
      </c>
      <c r="L417" s="26"/>
      <c r="M417" s="26"/>
      <c r="N417" s="26"/>
      <c r="O417" s="26">
        <v>231</v>
      </c>
      <c r="P417" s="26"/>
      <c r="Q417" s="16"/>
      <c r="R417" s="16"/>
      <c r="S417" s="16"/>
      <c r="T417" s="13" t="s">
        <v>82</v>
      </c>
      <c r="U417" s="13" t="s">
        <v>83</v>
      </c>
      <c r="V417" s="13" t="s">
        <v>83</v>
      </c>
      <c r="W417" s="13" t="s">
        <v>84</v>
      </c>
      <c r="X417" s="13" t="s">
        <v>84</v>
      </c>
      <c r="Y417" s="13" t="s">
        <v>84</v>
      </c>
      <c r="Z417" s="13">
        <v>61</v>
      </c>
      <c r="AA417" s="13">
        <v>280</v>
      </c>
      <c r="AB417" s="13">
        <v>785</v>
      </c>
      <c r="AC417" s="13" t="s">
        <v>1751</v>
      </c>
      <c r="AD417" s="13" t="s">
        <v>1752</v>
      </c>
      <c r="AE417" s="13"/>
    </row>
    <row r="418" s="2" customFormat="1" ht="70" customHeight="1" spans="1:31">
      <c r="A418" s="13">
        <v>2</v>
      </c>
      <c r="B418" s="45" t="s">
        <v>1753</v>
      </c>
      <c r="C418" s="45" t="s">
        <v>1754</v>
      </c>
      <c r="D418" s="17" t="s">
        <v>167</v>
      </c>
      <c r="E418" s="17" t="s">
        <v>1755</v>
      </c>
      <c r="F418" s="13" t="s">
        <v>79</v>
      </c>
      <c r="G418" s="16" t="s">
        <v>80</v>
      </c>
      <c r="H418" s="13" t="s">
        <v>169</v>
      </c>
      <c r="I418" s="169" t="s">
        <v>170</v>
      </c>
      <c r="J418" s="26">
        <f>K418+P418+Q418+R418+S418</f>
        <v>160</v>
      </c>
      <c r="K418" s="26"/>
      <c r="L418" s="26"/>
      <c r="M418" s="26"/>
      <c r="N418" s="26"/>
      <c r="O418" s="26"/>
      <c r="P418" s="26">
        <v>160</v>
      </c>
      <c r="Q418" s="16"/>
      <c r="R418" s="16"/>
      <c r="S418" s="16"/>
      <c r="T418" s="16" t="s">
        <v>82</v>
      </c>
      <c r="U418" s="13" t="s">
        <v>83</v>
      </c>
      <c r="V418" s="13" t="s">
        <v>84</v>
      </c>
      <c r="W418" s="13" t="s">
        <v>84</v>
      </c>
      <c r="X418" s="13" t="s">
        <v>84</v>
      </c>
      <c r="Y418" s="13" t="s">
        <v>84</v>
      </c>
      <c r="Z418" s="13">
        <v>410</v>
      </c>
      <c r="AA418" s="13">
        <v>760</v>
      </c>
      <c r="AB418" s="13">
        <v>900</v>
      </c>
      <c r="AC418" s="13" t="s">
        <v>1756</v>
      </c>
      <c r="AD418" s="13" t="s">
        <v>1757</v>
      </c>
      <c r="AE418" s="13"/>
    </row>
    <row r="419" s="2" customFormat="1" ht="70" customHeight="1" spans="1:31">
      <c r="A419" s="13">
        <v>3</v>
      </c>
      <c r="B419" s="14" t="s">
        <v>1758</v>
      </c>
      <c r="C419" s="14" t="s">
        <v>1759</v>
      </c>
      <c r="D419" s="13" t="s">
        <v>231</v>
      </c>
      <c r="E419" s="13" t="s">
        <v>1760</v>
      </c>
      <c r="F419" s="13" t="s">
        <v>79</v>
      </c>
      <c r="G419" s="20" t="s">
        <v>80</v>
      </c>
      <c r="H419" s="20" t="s">
        <v>233</v>
      </c>
      <c r="I419" s="20">
        <v>13991529530</v>
      </c>
      <c r="J419" s="26">
        <f>K419+P419+Q419+R419+S419</f>
        <v>70</v>
      </c>
      <c r="K419" s="30">
        <v>70</v>
      </c>
      <c r="L419" s="30">
        <v>70</v>
      </c>
      <c r="M419" s="30"/>
      <c r="N419" s="30"/>
      <c r="O419" s="30"/>
      <c r="P419" s="30"/>
      <c r="Q419" s="13"/>
      <c r="R419" s="13"/>
      <c r="S419" s="13"/>
      <c r="T419" s="13" t="s">
        <v>82</v>
      </c>
      <c r="U419" s="13" t="s">
        <v>83</v>
      </c>
      <c r="V419" s="13" t="s">
        <v>83</v>
      </c>
      <c r="W419" s="13" t="s">
        <v>84</v>
      </c>
      <c r="X419" s="13" t="s">
        <v>84</v>
      </c>
      <c r="Y419" s="13" t="s">
        <v>84</v>
      </c>
      <c r="Z419" s="13">
        <v>60</v>
      </c>
      <c r="AA419" s="13">
        <v>190</v>
      </c>
      <c r="AB419" s="13">
        <v>300</v>
      </c>
      <c r="AC419" s="13" t="s">
        <v>1761</v>
      </c>
      <c r="AD419" s="13" t="s">
        <v>1762</v>
      </c>
      <c r="AE419" s="16"/>
    </row>
    <row r="420" s="2" customFormat="1" ht="70" customHeight="1" spans="1:31">
      <c r="A420" s="13">
        <v>4</v>
      </c>
      <c r="B420" s="15" t="s">
        <v>1763</v>
      </c>
      <c r="C420" s="15" t="s">
        <v>1764</v>
      </c>
      <c r="D420" s="16" t="s">
        <v>437</v>
      </c>
      <c r="E420" s="16" t="s">
        <v>993</v>
      </c>
      <c r="F420" s="13" t="s">
        <v>79</v>
      </c>
      <c r="G420" s="16" t="s">
        <v>80</v>
      </c>
      <c r="H420" s="16" t="s">
        <v>439</v>
      </c>
      <c r="I420" s="28">
        <v>15991159955</v>
      </c>
      <c r="J420" s="26">
        <f>K420+P420+Q420+R420+S420</f>
        <v>300</v>
      </c>
      <c r="K420" s="16">
        <v>300</v>
      </c>
      <c r="L420" s="16"/>
      <c r="M420" s="16"/>
      <c r="N420" s="16"/>
      <c r="O420" s="16">
        <v>300</v>
      </c>
      <c r="P420" s="16"/>
      <c r="Q420" s="16"/>
      <c r="R420" s="16"/>
      <c r="S420" s="16"/>
      <c r="T420" s="16" t="s">
        <v>82</v>
      </c>
      <c r="U420" s="16" t="s">
        <v>83</v>
      </c>
      <c r="V420" s="16" t="s">
        <v>83</v>
      </c>
      <c r="W420" s="16" t="s">
        <v>84</v>
      </c>
      <c r="X420" s="16" t="s">
        <v>84</v>
      </c>
      <c r="Y420" s="16" t="s">
        <v>84</v>
      </c>
      <c r="Z420" s="16">
        <v>659</v>
      </c>
      <c r="AA420" s="16">
        <v>2439</v>
      </c>
      <c r="AB420" s="16">
        <v>4100</v>
      </c>
      <c r="AC420" s="16" t="s">
        <v>1765</v>
      </c>
      <c r="AD420" s="16" t="s">
        <v>1765</v>
      </c>
      <c r="AE420" s="13"/>
    </row>
    <row r="421" s="2" customFormat="1" ht="70" customHeight="1" spans="1:31">
      <c r="A421" s="13">
        <v>5</v>
      </c>
      <c r="B421" s="15" t="s">
        <v>1766</v>
      </c>
      <c r="C421" s="15" t="s">
        <v>1767</v>
      </c>
      <c r="D421" s="16" t="s">
        <v>501</v>
      </c>
      <c r="E421" s="16" t="s">
        <v>1768</v>
      </c>
      <c r="F421" s="13" t="s">
        <v>79</v>
      </c>
      <c r="G421" s="16" t="s">
        <v>80</v>
      </c>
      <c r="H421" s="16" t="s">
        <v>503</v>
      </c>
      <c r="I421" s="16">
        <v>13509159339</v>
      </c>
      <c r="J421" s="26">
        <f>K421+P421+Q421+R421+S421</f>
        <v>210</v>
      </c>
      <c r="K421" s="26">
        <v>146</v>
      </c>
      <c r="L421" s="26"/>
      <c r="M421" s="26"/>
      <c r="N421" s="26"/>
      <c r="O421" s="26">
        <v>146</v>
      </c>
      <c r="P421" s="16">
        <v>64</v>
      </c>
      <c r="Q421" s="16"/>
      <c r="R421" s="16"/>
      <c r="S421" s="16"/>
      <c r="T421" s="16" t="s">
        <v>82</v>
      </c>
      <c r="U421" s="16" t="s">
        <v>83</v>
      </c>
      <c r="V421" s="16" t="s">
        <v>83</v>
      </c>
      <c r="W421" s="16" t="s">
        <v>84</v>
      </c>
      <c r="X421" s="16" t="s">
        <v>84</v>
      </c>
      <c r="Y421" s="16" t="s">
        <v>84</v>
      </c>
      <c r="Z421" s="16">
        <v>17</v>
      </c>
      <c r="AA421" s="16">
        <v>38</v>
      </c>
      <c r="AB421" s="16">
        <v>300</v>
      </c>
      <c r="AC421" s="16" t="s">
        <v>1404</v>
      </c>
      <c r="AD421" s="16" t="s">
        <v>1769</v>
      </c>
      <c r="AE421" s="13"/>
    </row>
    <row r="422" s="2" customFormat="1" ht="70" customHeight="1" spans="1:31">
      <c r="A422" s="13">
        <v>6</v>
      </c>
      <c r="B422" s="15" t="s">
        <v>1770</v>
      </c>
      <c r="C422" s="15" t="s">
        <v>1771</v>
      </c>
      <c r="D422" s="16" t="s">
        <v>721</v>
      </c>
      <c r="E422" s="16" t="s">
        <v>1772</v>
      </c>
      <c r="F422" s="13" t="s">
        <v>79</v>
      </c>
      <c r="G422" s="16" t="s">
        <v>80</v>
      </c>
      <c r="H422" s="13" t="s">
        <v>1044</v>
      </c>
      <c r="I422" s="13">
        <v>13709156185</v>
      </c>
      <c r="J422" s="26">
        <v>200</v>
      </c>
      <c r="K422" s="13">
        <v>200</v>
      </c>
      <c r="L422" s="13"/>
      <c r="M422" s="13"/>
      <c r="N422" s="13"/>
      <c r="O422" s="13">
        <v>200</v>
      </c>
      <c r="P422" s="16"/>
      <c r="Q422" s="16"/>
      <c r="R422" s="16"/>
      <c r="S422" s="16"/>
      <c r="T422" s="16" t="s">
        <v>82</v>
      </c>
      <c r="U422" s="16" t="s">
        <v>83</v>
      </c>
      <c r="V422" s="16" t="s">
        <v>83</v>
      </c>
      <c r="W422" s="16" t="s">
        <v>84</v>
      </c>
      <c r="X422" s="16" t="s">
        <v>84</v>
      </c>
      <c r="Y422" s="16" t="s">
        <v>84</v>
      </c>
      <c r="Z422" s="16">
        <v>125</v>
      </c>
      <c r="AA422" s="16">
        <v>390</v>
      </c>
      <c r="AB422" s="16">
        <v>780</v>
      </c>
      <c r="AC422" s="17" t="s">
        <v>1773</v>
      </c>
      <c r="AD422" s="17" t="s">
        <v>1774</v>
      </c>
      <c r="AE422" s="13"/>
    </row>
    <row r="423" s="2" customFormat="1" ht="70" customHeight="1" spans="1:31">
      <c r="A423" s="13">
        <v>7</v>
      </c>
      <c r="B423" s="14" t="s">
        <v>1775</v>
      </c>
      <c r="C423" s="14" t="s">
        <v>1776</v>
      </c>
      <c r="D423" s="13" t="s">
        <v>309</v>
      </c>
      <c r="E423" s="13" t="s">
        <v>1777</v>
      </c>
      <c r="F423" s="13" t="s">
        <v>79</v>
      </c>
      <c r="G423" s="13" t="s">
        <v>80</v>
      </c>
      <c r="H423" s="13" t="s">
        <v>311</v>
      </c>
      <c r="I423" s="13">
        <v>13891558895</v>
      </c>
      <c r="J423" s="26">
        <f>K423+P423+Q423+R423+S423</f>
        <v>98</v>
      </c>
      <c r="K423" s="13">
        <v>98</v>
      </c>
      <c r="L423" s="13"/>
      <c r="M423" s="13"/>
      <c r="N423" s="13"/>
      <c r="O423" s="13">
        <v>98</v>
      </c>
      <c r="P423" s="13"/>
      <c r="Q423" s="13"/>
      <c r="R423" s="13"/>
      <c r="S423" s="13"/>
      <c r="T423" s="26" t="s">
        <v>1778</v>
      </c>
      <c r="U423" s="16" t="s">
        <v>83</v>
      </c>
      <c r="V423" s="16" t="s">
        <v>83</v>
      </c>
      <c r="W423" s="16" t="s">
        <v>84</v>
      </c>
      <c r="X423" s="16" t="s">
        <v>84</v>
      </c>
      <c r="Y423" s="16" t="s">
        <v>84</v>
      </c>
      <c r="Z423" s="13">
        <v>206</v>
      </c>
      <c r="AA423" s="13">
        <v>603</v>
      </c>
      <c r="AB423" s="13">
        <v>2065</v>
      </c>
      <c r="AC423" s="13" t="s">
        <v>1779</v>
      </c>
      <c r="AD423" s="13" t="s">
        <v>1780</v>
      </c>
      <c r="AE423" s="16"/>
    </row>
    <row r="424" s="2" customFormat="1" ht="70" customHeight="1" spans="1:31">
      <c r="A424" s="13">
        <v>8</v>
      </c>
      <c r="B424" s="14" t="s">
        <v>1781</v>
      </c>
      <c r="C424" s="14" t="s">
        <v>861</v>
      </c>
      <c r="D424" s="13" t="s">
        <v>421</v>
      </c>
      <c r="E424" s="13"/>
      <c r="F424" s="13" t="s">
        <v>79</v>
      </c>
      <c r="G424" s="13" t="s">
        <v>575</v>
      </c>
      <c r="H424" s="13" t="s">
        <v>576</v>
      </c>
      <c r="I424" s="13">
        <v>13909155158</v>
      </c>
      <c r="J424" s="26">
        <f>K424+P424+Q424+R424+S424</f>
        <v>120</v>
      </c>
      <c r="K424" s="13"/>
      <c r="L424" s="13"/>
      <c r="M424" s="13"/>
      <c r="N424" s="13"/>
      <c r="O424" s="13"/>
      <c r="P424" s="13">
        <v>120</v>
      </c>
      <c r="Q424" s="13"/>
      <c r="R424" s="13"/>
      <c r="S424" s="13"/>
      <c r="T424" s="26" t="s">
        <v>82</v>
      </c>
      <c r="U424" s="16" t="s">
        <v>83</v>
      </c>
      <c r="V424" s="16" t="s">
        <v>84</v>
      </c>
      <c r="W424" s="16" t="s">
        <v>84</v>
      </c>
      <c r="X424" s="16" t="s">
        <v>84</v>
      </c>
      <c r="Y424" s="16" t="s">
        <v>84</v>
      </c>
      <c r="Z424" s="13">
        <v>10</v>
      </c>
      <c r="AA424" s="13">
        <v>35</v>
      </c>
      <c r="AB424" s="13">
        <v>89</v>
      </c>
      <c r="AC424" s="13" t="s">
        <v>577</v>
      </c>
      <c r="AD424" s="13" t="s">
        <v>1782</v>
      </c>
      <c r="AE424" s="13"/>
    </row>
    <row r="425" s="2" customFormat="1" ht="70" customHeight="1" spans="1:31">
      <c r="A425" s="13">
        <v>9</v>
      </c>
      <c r="B425" s="14" t="s">
        <v>1783</v>
      </c>
      <c r="C425" s="14" t="s">
        <v>1784</v>
      </c>
      <c r="D425" s="13" t="s">
        <v>1785</v>
      </c>
      <c r="E425" s="13"/>
      <c r="F425" s="13" t="s">
        <v>79</v>
      </c>
      <c r="G425" s="13" t="s">
        <v>575</v>
      </c>
      <c r="H425" s="13" t="s">
        <v>576</v>
      </c>
      <c r="I425" s="13">
        <v>13909155158</v>
      </c>
      <c r="J425" s="26">
        <f>K425+P425+Q425+R425+S425</f>
        <v>200</v>
      </c>
      <c r="K425" s="13"/>
      <c r="L425" s="13"/>
      <c r="M425" s="13"/>
      <c r="N425" s="13"/>
      <c r="O425" s="13"/>
      <c r="P425" s="13">
        <v>200</v>
      </c>
      <c r="Q425" s="13"/>
      <c r="R425" s="13"/>
      <c r="S425" s="13"/>
      <c r="T425" s="26" t="s">
        <v>82</v>
      </c>
      <c r="U425" s="16" t="s">
        <v>83</v>
      </c>
      <c r="V425" s="16" t="s">
        <v>84</v>
      </c>
      <c r="W425" s="16" t="s">
        <v>84</v>
      </c>
      <c r="X425" s="16" t="s">
        <v>84</v>
      </c>
      <c r="Y425" s="16" t="s">
        <v>84</v>
      </c>
      <c r="Z425" s="13">
        <v>50</v>
      </c>
      <c r="AA425" s="13">
        <v>150</v>
      </c>
      <c r="AB425" s="13">
        <v>300</v>
      </c>
      <c r="AC425" s="13" t="s">
        <v>577</v>
      </c>
      <c r="AD425" s="13" t="s">
        <v>1786</v>
      </c>
      <c r="AE425" s="13"/>
    </row>
    <row r="426" s="4" customFormat="1" ht="70" customHeight="1" spans="1:31">
      <c r="A426" s="13">
        <v>10</v>
      </c>
      <c r="B426" s="14" t="s">
        <v>1787</v>
      </c>
      <c r="C426" s="15" t="s">
        <v>1788</v>
      </c>
      <c r="D426" s="16" t="s">
        <v>295</v>
      </c>
      <c r="E426" s="16" t="s">
        <v>632</v>
      </c>
      <c r="F426" s="13" t="s">
        <v>79</v>
      </c>
      <c r="G426" s="46" t="s">
        <v>80</v>
      </c>
      <c r="H426" s="13" t="s">
        <v>297</v>
      </c>
      <c r="I426" s="31">
        <v>15609158896</v>
      </c>
      <c r="J426" s="26">
        <v>115</v>
      </c>
      <c r="K426" s="16">
        <v>115</v>
      </c>
      <c r="L426" s="16"/>
      <c r="M426" s="16"/>
      <c r="N426" s="16"/>
      <c r="O426" s="16">
        <v>115</v>
      </c>
      <c r="P426" s="16"/>
      <c r="Q426" s="16"/>
      <c r="R426" s="16"/>
      <c r="S426" s="16"/>
      <c r="T426" s="16" t="s">
        <v>82</v>
      </c>
      <c r="U426" s="16" t="s">
        <v>83</v>
      </c>
      <c r="V426" s="16" t="s">
        <v>83</v>
      </c>
      <c r="W426" s="17" t="s">
        <v>84</v>
      </c>
      <c r="X426" s="17" t="s">
        <v>84</v>
      </c>
      <c r="Y426" s="16" t="s">
        <v>84</v>
      </c>
      <c r="Z426" s="16">
        <v>280</v>
      </c>
      <c r="AA426" s="16">
        <v>1022</v>
      </c>
      <c r="AB426" s="16">
        <v>2200</v>
      </c>
      <c r="AC426" s="16" t="s">
        <v>1789</v>
      </c>
      <c r="AD426" s="16" t="s">
        <v>1765</v>
      </c>
      <c r="AE426" s="63"/>
    </row>
    <row r="427" s="4" customFormat="1" ht="70" customHeight="1" spans="1:31">
      <c r="A427" s="13">
        <v>11</v>
      </c>
      <c r="B427" s="14" t="s">
        <v>1790</v>
      </c>
      <c r="C427" s="15" t="s">
        <v>1791</v>
      </c>
      <c r="D427" s="16" t="s">
        <v>437</v>
      </c>
      <c r="E427" s="16" t="s">
        <v>1792</v>
      </c>
      <c r="F427" s="13" t="s">
        <v>79</v>
      </c>
      <c r="G427" s="46" t="s">
        <v>80</v>
      </c>
      <c r="H427" s="16" t="s">
        <v>439</v>
      </c>
      <c r="I427" s="28">
        <v>15991159955</v>
      </c>
      <c r="J427" s="26">
        <v>150</v>
      </c>
      <c r="K427" s="16">
        <v>150</v>
      </c>
      <c r="L427" s="16"/>
      <c r="M427" s="16"/>
      <c r="N427" s="16"/>
      <c r="O427" s="16">
        <v>150</v>
      </c>
      <c r="P427" s="16"/>
      <c r="Q427" s="16"/>
      <c r="R427" s="16"/>
      <c r="S427" s="16"/>
      <c r="T427" s="16" t="s">
        <v>82</v>
      </c>
      <c r="U427" s="16" t="s">
        <v>83</v>
      </c>
      <c r="V427" s="16" t="s">
        <v>83</v>
      </c>
      <c r="W427" s="17" t="s">
        <v>84</v>
      </c>
      <c r="X427" s="17" t="s">
        <v>84</v>
      </c>
      <c r="Y427" s="16" t="s">
        <v>84</v>
      </c>
      <c r="Z427" s="16">
        <v>208</v>
      </c>
      <c r="AA427" s="16">
        <v>619</v>
      </c>
      <c r="AB427" s="16">
        <v>1310</v>
      </c>
      <c r="AC427" s="16" t="s">
        <v>1765</v>
      </c>
      <c r="AD427" s="16" t="s">
        <v>1765</v>
      </c>
      <c r="AE427" s="63"/>
    </row>
    <row r="428" s="4" customFormat="1" ht="70" customHeight="1" spans="1:31">
      <c r="A428" s="13">
        <v>12</v>
      </c>
      <c r="B428" s="14" t="s">
        <v>1793</v>
      </c>
      <c r="C428" s="15" t="s">
        <v>1794</v>
      </c>
      <c r="D428" s="16" t="s">
        <v>437</v>
      </c>
      <c r="E428" s="16" t="s">
        <v>1795</v>
      </c>
      <c r="F428" s="13" t="s">
        <v>79</v>
      </c>
      <c r="G428" s="46" t="s">
        <v>80</v>
      </c>
      <c r="H428" s="16" t="s">
        <v>439</v>
      </c>
      <c r="I428" s="28">
        <v>15991159955</v>
      </c>
      <c r="J428" s="26">
        <v>90</v>
      </c>
      <c r="K428" s="16">
        <v>90</v>
      </c>
      <c r="L428" s="16"/>
      <c r="M428" s="16"/>
      <c r="N428" s="16"/>
      <c r="O428" s="16">
        <v>90</v>
      </c>
      <c r="P428" s="16"/>
      <c r="Q428" s="16"/>
      <c r="R428" s="16"/>
      <c r="S428" s="16"/>
      <c r="T428" s="16" t="s">
        <v>82</v>
      </c>
      <c r="U428" s="16" t="s">
        <v>83</v>
      </c>
      <c r="V428" s="16" t="s">
        <v>83</v>
      </c>
      <c r="W428" s="17" t="s">
        <v>84</v>
      </c>
      <c r="X428" s="17" t="s">
        <v>84</v>
      </c>
      <c r="Y428" s="16" t="s">
        <v>84</v>
      </c>
      <c r="Z428" s="16">
        <v>12</v>
      </c>
      <c r="AA428" s="16">
        <v>67</v>
      </c>
      <c r="AB428" s="16">
        <v>267</v>
      </c>
      <c r="AC428" s="16" t="s">
        <v>532</v>
      </c>
      <c r="AD428" s="16" t="s">
        <v>532</v>
      </c>
      <c r="AE428" s="63"/>
    </row>
    <row r="429" s="4" customFormat="1" ht="70" customHeight="1" spans="1:31">
      <c r="A429" s="13">
        <v>13</v>
      </c>
      <c r="B429" s="14" t="s">
        <v>1796</v>
      </c>
      <c r="C429" s="15" t="s">
        <v>1797</v>
      </c>
      <c r="D429" s="16" t="s">
        <v>493</v>
      </c>
      <c r="E429" s="16" t="s">
        <v>191</v>
      </c>
      <c r="F429" s="13" t="s">
        <v>79</v>
      </c>
      <c r="G429" s="46" t="s">
        <v>723</v>
      </c>
      <c r="H429" s="16" t="s">
        <v>1011</v>
      </c>
      <c r="I429" s="28">
        <v>18909159128</v>
      </c>
      <c r="J429" s="26">
        <v>260</v>
      </c>
      <c r="K429" s="16">
        <v>260</v>
      </c>
      <c r="L429" s="16"/>
      <c r="M429" s="16"/>
      <c r="N429" s="16"/>
      <c r="O429" s="16">
        <v>260</v>
      </c>
      <c r="P429" s="16"/>
      <c r="Q429" s="16"/>
      <c r="R429" s="16"/>
      <c r="S429" s="16"/>
      <c r="T429" s="16" t="s">
        <v>82</v>
      </c>
      <c r="U429" s="16" t="s">
        <v>83</v>
      </c>
      <c r="V429" s="16" t="s">
        <v>84</v>
      </c>
      <c r="W429" s="17" t="s">
        <v>84</v>
      </c>
      <c r="X429" s="17" t="s">
        <v>84</v>
      </c>
      <c r="Y429" s="16" t="s">
        <v>84</v>
      </c>
      <c r="Z429" s="140">
        <v>35</v>
      </c>
      <c r="AA429" s="140">
        <v>98</v>
      </c>
      <c r="AB429" s="140">
        <v>876</v>
      </c>
      <c r="AC429" s="140" t="s">
        <v>497</v>
      </c>
      <c r="AD429" s="140" t="s">
        <v>1798</v>
      </c>
      <c r="AE429" s="16"/>
    </row>
    <row r="430" s="4" customFormat="1" ht="40" customHeight="1" spans="1:31">
      <c r="A430" s="91" t="s">
        <v>39</v>
      </c>
      <c r="B430" s="91"/>
      <c r="C430" s="12">
        <f>C431+C435+C446+C448+C451</f>
        <v>17</v>
      </c>
      <c r="D430" s="12"/>
      <c r="E430" s="12"/>
      <c r="F430" s="12"/>
      <c r="G430" s="12"/>
      <c r="H430" s="12"/>
      <c r="I430" s="12"/>
      <c r="J430" s="12">
        <f>J431+J435+J446+J448+J451</f>
        <v>11803</v>
      </c>
      <c r="K430" s="12"/>
      <c r="L430" s="12"/>
      <c r="M430" s="12"/>
      <c r="N430" s="12"/>
      <c r="O430" s="12"/>
      <c r="P430" s="12">
        <f>P431+P435+P446+P448+P451</f>
        <v>11803</v>
      </c>
      <c r="Q430" s="12"/>
      <c r="R430" s="12"/>
      <c r="S430" s="12"/>
      <c r="T430" s="12"/>
      <c r="U430" s="12"/>
      <c r="V430" s="12"/>
      <c r="W430" s="56"/>
      <c r="X430" s="56"/>
      <c r="Y430" s="12"/>
      <c r="Z430" s="12"/>
      <c r="AA430" s="12"/>
      <c r="AB430" s="12"/>
      <c r="AC430" s="12"/>
      <c r="AD430" s="12"/>
      <c r="AE430" s="63"/>
    </row>
    <row r="431" s="4" customFormat="1" ht="40" customHeight="1" spans="1:31">
      <c r="A431" s="63">
        <v>3.1</v>
      </c>
      <c r="B431" s="150" t="s">
        <v>1799</v>
      </c>
      <c r="C431" s="37">
        <v>3</v>
      </c>
      <c r="D431" s="37"/>
      <c r="E431" s="37"/>
      <c r="F431" s="37"/>
      <c r="G431" s="37"/>
      <c r="H431" s="151"/>
      <c r="I431" s="151"/>
      <c r="J431" s="120">
        <f>SUM(J432:J434)</f>
        <v>6346</v>
      </c>
      <c r="K431" s="120"/>
      <c r="L431" s="120"/>
      <c r="M431" s="120"/>
      <c r="N431" s="120"/>
      <c r="O431" s="120"/>
      <c r="P431" s="120">
        <f>SUM(P432:P434)</f>
        <v>6346</v>
      </c>
      <c r="Q431" s="37"/>
      <c r="R431" s="37"/>
      <c r="S431" s="37"/>
      <c r="T431" s="37"/>
      <c r="U431" s="37"/>
      <c r="V431" s="37"/>
      <c r="W431" s="151"/>
      <c r="X431" s="151"/>
      <c r="Y431" s="37"/>
      <c r="Z431" s="37"/>
      <c r="AA431" s="37"/>
      <c r="AB431" s="37"/>
      <c r="AC431" s="37"/>
      <c r="AD431" s="37"/>
      <c r="AE431" s="63"/>
    </row>
    <row r="432" s="2" customFormat="1" ht="40" customHeight="1" spans="1:31">
      <c r="A432" s="13">
        <v>1</v>
      </c>
      <c r="B432" s="15" t="s">
        <v>1800</v>
      </c>
      <c r="C432" s="15" t="s">
        <v>1801</v>
      </c>
      <c r="D432" s="16" t="s">
        <v>452</v>
      </c>
      <c r="E432" s="16" t="s">
        <v>1802</v>
      </c>
      <c r="F432" s="13" t="s">
        <v>79</v>
      </c>
      <c r="G432" s="20" t="s">
        <v>1270</v>
      </c>
      <c r="H432" s="17" t="s">
        <v>1803</v>
      </c>
      <c r="I432" s="17">
        <v>13891533666</v>
      </c>
      <c r="J432" s="26">
        <v>5000</v>
      </c>
      <c r="K432" s="16"/>
      <c r="L432" s="16"/>
      <c r="M432" s="16"/>
      <c r="N432" s="16"/>
      <c r="O432" s="16"/>
      <c r="P432" s="16">
        <v>5000</v>
      </c>
      <c r="Q432" s="16"/>
      <c r="R432" s="16"/>
      <c r="S432" s="16"/>
      <c r="T432" s="16" t="s">
        <v>792</v>
      </c>
      <c r="U432" s="16" t="s">
        <v>83</v>
      </c>
      <c r="V432" s="16" t="s">
        <v>84</v>
      </c>
      <c r="W432" s="17" t="s">
        <v>84</v>
      </c>
      <c r="X432" s="17" t="s">
        <v>84</v>
      </c>
      <c r="Y432" s="16" t="s">
        <v>84</v>
      </c>
      <c r="Z432" s="16">
        <v>264</v>
      </c>
      <c r="AA432" s="16">
        <v>712</v>
      </c>
      <c r="AB432" s="16">
        <v>12000</v>
      </c>
      <c r="AC432" s="16" t="s">
        <v>532</v>
      </c>
      <c r="AD432" s="16" t="s">
        <v>1804</v>
      </c>
      <c r="AE432" s="13"/>
    </row>
    <row r="433" s="2" customFormat="1" ht="40" customHeight="1" spans="1:31">
      <c r="A433" s="13">
        <v>2</v>
      </c>
      <c r="B433" s="15" t="s">
        <v>1805</v>
      </c>
      <c r="C433" s="15" t="s">
        <v>1806</v>
      </c>
      <c r="D433" s="16" t="s">
        <v>167</v>
      </c>
      <c r="E433" s="16" t="s">
        <v>1807</v>
      </c>
      <c r="F433" s="13" t="s">
        <v>79</v>
      </c>
      <c r="G433" s="20" t="s">
        <v>1270</v>
      </c>
      <c r="H433" s="17" t="s">
        <v>1808</v>
      </c>
      <c r="I433" s="17">
        <v>13709156622</v>
      </c>
      <c r="J433" s="26">
        <v>300</v>
      </c>
      <c r="K433" s="16"/>
      <c r="L433" s="16"/>
      <c r="M433" s="16"/>
      <c r="N433" s="16"/>
      <c r="O433" s="16"/>
      <c r="P433" s="16">
        <v>300</v>
      </c>
      <c r="Q433" s="16"/>
      <c r="R433" s="16"/>
      <c r="S433" s="16"/>
      <c r="T433" s="16" t="s">
        <v>792</v>
      </c>
      <c r="U433" s="16" t="s">
        <v>83</v>
      </c>
      <c r="V433" s="16" t="s">
        <v>84</v>
      </c>
      <c r="W433" s="17" t="s">
        <v>84</v>
      </c>
      <c r="X433" s="17" t="s">
        <v>84</v>
      </c>
      <c r="Y433" s="16" t="s">
        <v>84</v>
      </c>
      <c r="Z433" s="16">
        <v>251</v>
      </c>
      <c r="AA433" s="16">
        <v>914</v>
      </c>
      <c r="AB433" s="16">
        <v>6000</v>
      </c>
      <c r="AC433" s="16" t="s">
        <v>532</v>
      </c>
      <c r="AD433" s="16" t="s">
        <v>1809</v>
      </c>
      <c r="AE433" s="13"/>
    </row>
    <row r="434" s="2" customFormat="1" ht="40" customHeight="1" spans="1:31">
      <c r="A434" s="13">
        <v>3</v>
      </c>
      <c r="B434" s="15" t="s">
        <v>1810</v>
      </c>
      <c r="C434" s="15" t="s">
        <v>1811</v>
      </c>
      <c r="D434" s="16" t="s">
        <v>347</v>
      </c>
      <c r="E434" s="16" t="s">
        <v>1812</v>
      </c>
      <c r="F434" s="13" t="s">
        <v>79</v>
      </c>
      <c r="G434" s="20" t="s">
        <v>1270</v>
      </c>
      <c r="H434" s="17" t="s">
        <v>1336</v>
      </c>
      <c r="I434" s="17">
        <v>18109150382</v>
      </c>
      <c r="J434" s="26">
        <v>1046</v>
      </c>
      <c r="K434" s="16"/>
      <c r="L434" s="16"/>
      <c r="M434" s="16"/>
      <c r="N434" s="16"/>
      <c r="O434" s="16"/>
      <c r="P434" s="16">
        <v>1046</v>
      </c>
      <c r="Q434" s="16"/>
      <c r="R434" s="16"/>
      <c r="S434" s="16"/>
      <c r="T434" s="16" t="s">
        <v>792</v>
      </c>
      <c r="U434" s="16" t="s">
        <v>83</v>
      </c>
      <c r="V434" s="16" t="s">
        <v>84</v>
      </c>
      <c r="W434" s="17" t="s">
        <v>84</v>
      </c>
      <c r="X434" s="17" t="s">
        <v>84</v>
      </c>
      <c r="Y434" s="16" t="s">
        <v>84</v>
      </c>
      <c r="Z434" s="16">
        <v>320</v>
      </c>
      <c r="AA434" s="16">
        <v>962</v>
      </c>
      <c r="AB434" s="16">
        <v>2000</v>
      </c>
      <c r="AC434" s="16" t="s">
        <v>532</v>
      </c>
      <c r="AD434" s="16" t="s">
        <v>1337</v>
      </c>
      <c r="AE434" s="13"/>
    </row>
    <row r="435" s="4" customFormat="1" ht="40" customHeight="1" spans="1:31">
      <c r="A435" s="63">
        <v>3.2</v>
      </c>
      <c r="B435" s="37" t="s">
        <v>1813</v>
      </c>
      <c r="C435" s="37">
        <v>10</v>
      </c>
      <c r="D435" s="37"/>
      <c r="E435" s="37"/>
      <c r="F435" s="37"/>
      <c r="G435" s="37"/>
      <c r="H435" s="151"/>
      <c r="I435" s="151"/>
      <c r="J435" s="120">
        <f>SUM(J436:J445)</f>
        <v>2365</v>
      </c>
      <c r="K435" s="120"/>
      <c r="L435" s="120"/>
      <c r="M435" s="120"/>
      <c r="N435" s="120"/>
      <c r="O435" s="120"/>
      <c r="P435" s="120">
        <f>SUM(P436:P445)</f>
        <v>2365</v>
      </c>
      <c r="Q435" s="37"/>
      <c r="R435" s="37"/>
      <c r="S435" s="37"/>
      <c r="T435" s="37"/>
      <c r="U435" s="37"/>
      <c r="V435" s="37"/>
      <c r="W435" s="151"/>
      <c r="X435" s="151"/>
      <c r="Y435" s="37"/>
      <c r="Z435" s="37"/>
      <c r="AA435" s="37"/>
      <c r="AB435" s="37"/>
      <c r="AC435" s="37"/>
      <c r="AD435" s="37"/>
      <c r="AE435" s="13"/>
    </row>
    <row r="436" s="2" customFormat="1" ht="40" customHeight="1" spans="1:31">
      <c r="A436" s="13">
        <v>1</v>
      </c>
      <c r="B436" s="15" t="s">
        <v>1814</v>
      </c>
      <c r="C436" s="15" t="s">
        <v>1815</v>
      </c>
      <c r="D436" s="16" t="s">
        <v>324</v>
      </c>
      <c r="E436" s="16" t="s">
        <v>774</v>
      </c>
      <c r="F436" s="13" t="s">
        <v>79</v>
      </c>
      <c r="G436" s="20" t="s">
        <v>1270</v>
      </c>
      <c r="H436" s="17" t="s">
        <v>1348</v>
      </c>
      <c r="I436" s="17">
        <v>1709156221</v>
      </c>
      <c r="J436" s="26">
        <v>224</v>
      </c>
      <c r="K436" s="16"/>
      <c r="L436" s="16"/>
      <c r="M436" s="16"/>
      <c r="N436" s="16"/>
      <c r="O436" s="16"/>
      <c r="P436" s="16">
        <v>224</v>
      </c>
      <c r="Q436" s="16"/>
      <c r="R436" s="16"/>
      <c r="S436" s="16"/>
      <c r="T436" s="16" t="s">
        <v>792</v>
      </c>
      <c r="U436" s="16" t="s">
        <v>83</v>
      </c>
      <c r="V436" s="16" t="s">
        <v>84</v>
      </c>
      <c r="W436" s="17" t="s">
        <v>84</v>
      </c>
      <c r="X436" s="17" t="s">
        <v>84</v>
      </c>
      <c r="Y436" s="16" t="s">
        <v>84</v>
      </c>
      <c r="Z436" s="16">
        <v>16</v>
      </c>
      <c r="AA436" s="16">
        <v>48</v>
      </c>
      <c r="AB436" s="16">
        <v>150</v>
      </c>
      <c r="AC436" s="16" t="s">
        <v>532</v>
      </c>
      <c r="AD436" s="16" t="s">
        <v>1816</v>
      </c>
      <c r="AE436" s="13"/>
    </row>
    <row r="437" s="2" customFormat="1" ht="40" customHeight="1" spans="1:31">
      <c r="A437" s="13">
        <v>2</v>
      </c>
      <c r="B437" s="15" t="s">
        <v>1817</v>
      </c>
      <c r="C437" s="15" t="s">
        <v>1818</v>
      </c>
      <c r="D437" s="16" t="s">
        <v>714</v>
      </c>
      <c r="E437" s="16" t="s">
        <v>1819</v>
      </c>
      <c r="F437" s="13" t="s">
        <v>79</v>
      </c>
      <c r="G437" s="20" t="s">
        <v>1270</v>
      </c>
      <c r="H437" s="17" t="s">
        <v>1348</v>
      </c>
      <c r="I437" s="17">
        <v>1709156221</v>
      </c>
      <c r="J437" s="26">
        <v>360</v>
      </c>
      <c r="K437" s="16"/>
      <c r="L437" s="16"/>
      <c r="M437" s="16"/>
      <c r="N437" s="16"/>
      <c r="O437" s="16"/>
      <c r="P437" s="16">
        <v>360</v>
      </c>
      <c r="Q437" s="16"/>
      <c r="R437" s="16"/>
      <c r="S437" s="16"/>
      <c r="T437" s="16" t="s">
        <v>82</v>
      </c>
      <c r="U437" s="16" t="s">
        <v>83</v>
      </c>
      <c r="V437" s="16" t="s">
        <v>84</v>
      </c>
      <c r="W437" s="17" t="s">
        <v>84</v>
      </c>
      <c r="X437" s="17" t="s">
        <v>84</v>
      </c>
      <c r="Y437" s="16" t="s">
        <v>84</v>
      </c>
      <c r="Z437" s="16">
        <v>8</v>
      </c>
      <c r="AA437" s="16">
        <v>76</v>
      </c>
      <c r="AB437" s="16">
        <v>103</v>
      </c>
      <c r="AC437" s="16" t="s">
        <v>532</v>
      </c>
      <c r="AD437" s="16" t="s">
        <v>1820</v>
      </c>
      <c r="AE437" s="13"/>
    </row>
    <row r="438" s="2" customFormat="1" ht="40" customHeight="1" spans="1:31">
      <c r="A438" s="13">
        <v>3</v>
      </c>
      <c r="B438" s="15" t="s">
        <v>1821</v>
      </c>
      <c r="C438" s="15" t="s">
        <v>1822</v>
      </c>
      <c r="D438" s="16" t="s">
        <v>271</v>
      </c>
      <c r="E438" s="16" t="s">
        <v>1823</v>
      </c>
      <c r="F438" s="13" t="s">
        <v>79</v>
      </c>
      <c r="G438" s="20" t="s">
        <v>1270</v>
      </c>
      <c r="H438" s="17" t="s">
        <v>1348</v>
      </c>
      <c r="I438" s="17">
        <v>1709156221</v>
      </c>
      <c r="J438" s="26">
        <v>360</v>
      </c>
      <c r="K438" s="16"/>
      <c r="L438" s="16"/>
      <c r="M438" s="16"/>
      <c r="N438" s="16"/>
      <c r="O438" s="16"/>
      <c r="P438" s="16">
        <v>360</v>
      </c>
      <c r="Q438" s="16"/>
      <c r="R438" s="16"/>
      <c r="S438" s="16"/>
      <c r="T438" s="16" t="s">
        <v>82</v>
      </c>
      <c r="U438" s="16" t="s">
        <v>83</v>
      </c>
      <c r="V438" s="16" t="s">
        <v>84</v>
      </c>
      <c r="W438" s="17" t="s">
        <v>84</v>
      </c>
      <c r="X438" s="17" t="s">
        <v>84</v>
      </c>
      <c r="Y438" s="16" t="s">
        <v>84</v>
      </c>
      <c r="Z438" s="16">
        <v>14</v>
      </c>
      <c r="AA438" s="16">
        <v>67</v>
      </c>
      <c r="AB438" s="16">
        <v>120</v>
      </c>
      <c r="AC438" s="16" t="s">
        <v>532</v>
      </c>
      <c r="AD438" s="16" t="s">
        <v>1824</v>
      </c>
      <c r="AE438" s="13"/>
    </row>
    <row r="439" s="2" customFormat="1" ht="40" customHeight="1" spans="1:31">
      <c r="A439" s="13">
        <v>4</v>
      </c>
      <c r="B439" s="15" t="s">
        <v>1825</v>
      </c>
      <c r="C439" s="15" t="s">
        <v>1826</v>
      </c>
      <c r="D439" s="16" t="s">
        <v>77</v>
      </c>
      <c r="E439" s="16" t="s">
        <v>116</v>
      </c>
      <c r="F439" s="13" t="s">
        <v>79</v>
      </c>
      <c r="G439" s="20" t="s">
        <v>1270</v>
      </c>
      <c r="H439" s="17" t="s">
        <v>1348</v>
      </c>
      <c r="I439" s="17">
        <v>1709156221</v>
      </c>
      <c r="J439" s="26">
        <v>375</v>
      </c>
      <c r="K439" s="16"/>
      <c r="L439" s="16"/>
      <c r="M439" s="16"/>
      <c r="N439" s="16"/>
      <c r="O439" s="16"/>
      <c r="P439" s="16">
        <v>375</v>
      </c>
      <c r="Q439" s="16"/>
      <c r="R439" s="16"/>
      <c r="S439" s="16"/>
      <c r="T439" s="16" t="s">
        <v>82</v>
      </c>
      <c r="U439" s="16" t="s">
        <v>83</v>
      </c>
      <c r="V439" s="16" t="s">
        <v>84</v>
      </c>
      <c r="W439" s="17" t="s">
        <v>84</v>
      </c>
      <c r="X439" s="17" t="s">
        <v>84</v>
      </c>
      <c r="Y439" s="16" t="s">
        <v>84</v>
      </c>
      <c r="Z439" s="16">
        <v>8</v>
      </c>
      <c r="AA439" s="16">
        <v>31</v>
      </c>
      <c r="AB439" s="16">
        <v>96</v>
      </c>
      <c r="AC439" s="16" t="s">
        <v>532</v>
      </c>
      <c r="AD439" s="16" t="s">
        <v>1827</v>
      </c>
      <c r="AE439" s="13"/>
    </row>
    <row r="440" s="2" customFormat="1" ht="40" customHeight="1" spans="1:31">
      <c r="A440" s="13">
        <v>5</v>
      </c>
      <c r="B440" s="15" t="s">
        <v>1828</v>
      </c>
      <c r="C440" s="15" t="s">
        <v>1829</v>
      </c>
      <c r="D440" s="16" t="s">
        <v>324</v>
      </c>
      <c r="E440" s="16" t="s">
        <v>336</v>
      </c>
      <c r="F440" s="13" t="s">
        <v>79</v>
      </c>
      <c r="G440" s="20" t="s">
        <v>1270</v>
      </c>
      <c r="H440" s="17" t="s">
        <v>1348</v>
      </c>
      <c r="I440" s="17">
        <v>1709156221</v>
      </c>
      <c r="J440" s="26">
        <v>280</v>
      </c>
      <c r="K440" s="16"/>
      <c r="L440" s="16"/>
      <c r="M440" s="16"/>
      <c r="N440" s="16"/>
      <c r="O440" s="16"/>
      <c r="P440" s="16">
        <v>280</v>
      </c>
      <c r="Q440" s="16"/>
      <c r="R440" s="16"/>
      <c r="S440" s="16"/>
      <c r="T440" s="16" t="s">
        <v>82</v>
      </c>
      <c r="U440" s="16" t="s">
        <v>83</v>
      </c>
      <c r="V440" s="16" t="s">
        <v>84</v>
      </c>
      <c r="W440" s="17" t="s">
        <v>84</v>
      </c>
      <c r="X440" s="17" t="s">
        <v>84</v>
      </c>
      <c r="Y440" s="16" t="s">
        <v>84</v>
      </c>
      <c r="Z440" s="16">
        <v>7</v>
      </c>
      <c r="AA440" s="16">
        <v>21</v>
      </c>
      <c r="AB440" s="16">
        <v>65</v>
      </c>
      <c r="AC440" s="16" t="s">
        <v>532</v>
      </c>
      <c r="AD440" s="16" t="s">
        <v>1830</v>
      </c>
      <c r="AE440" s="13"/>
    </row>
    <row r="441" s="2" customFormat="1" ht="40" customHeight="1" spans="1:31">
      <c r="A441" s="13">
        <v>6</v>
      </c>
      <c r="B441" s="15" t="s">
        <v>1831</v>
      </c>
      <c r="C441" s="15" t="s">
        <v>1832</v>
      </c>
      <c r="D441" s="16" t="s">
        <v>324</v>
      </c>
      <c r="E441" s="16" t="s">
        <v>1833</v>
      </c>
      <c r="F441" s="13" t="s">
        <v>79</v>
      </c>
      <c r="G441" s="20" t="s">
        <v>1270</v>
      </c>
      <c r="H441" s="17" t="s">
        <v>1348</v>
      </c>
      <c r="I441" s="17">
        <v>1709156221</v>
      </c>
      <c r="J441" s="26">
        <v>100</v>
      </c>
      <c r="K441" s="16"/>
      <c r="L441" s="16"/>
      <c r="M441" s="16"/>
      <c r="N441" s="16"/>
      <c r="O441" s="16"/>
      <c r="P441" s="16">
        <v>100</v>
      </c>
      <c r="Q441" s="16"/>
      <c r="R441" s="16"/>
      <c r="S441" s="16"/>
      <c r="T441" s="16" t="s">
        <v>82</v>
      </c>
      <c r="U441" s="16" t="s">
        <v>83</v>
      </c>
      <c r="V441" s="16" t="s">
        <v>84</v>
      </c>
      <c r="W441" s="17" t="s">
        <v>84</v>
      </c>
      <c r="X441" s="17" t="s">
        <v>84</v>
      </c>
      <c r="Y441" s="16" t="s">
        <v>84</v>
      </c>
      <c r="Z441" s="16">
        <v>6</v>
      </c>
      <c r="AA441" s="16">
        <v>17</v>
      </c>
      <c r="AB441" s="16">
        <v>58</v>
      </c>
      <c r="AC441" s="16" t="s">
        <v>532</v>
      </c>
      <c r="AD441" s="16" t="s">
        <v>1834</v>
      </c>
      <c r="AE441" s="13"/>
    </row>
    <row r="442" s="2" customFormat="1" ht="40" customHeight="1" spans="1:31">
      <c r="A442" s="13">
        <v>7</v>
      </c>
      <c r="B442" s="15" t="s">
        <v>1835</v>
      </c>
      <c r="C442" s="15" t="s">
        <v>1836</v>
      </c>
      <c r="D442" s="16" t="s">
        <v>121</v>
      </c>
      <c r="E442" s="16" t="s">
        <v>163</v>
      </c>
      <c r="F442" s="13" t="s">
        <v>79</v>
      </c>
      <c r="G442" s="20" t="s">
        <v>1270</v>
      </c>
      <c r="H442" s="17" t="s">
        <v>1348</v>
      </c>
      <c r="I442" s="17">
        <v>1709156221</v>
      </c>
      <c r="J442" s="26">
        <v>210</v>
      </c>
      <c r="K442" s="16"/>
      <c r="L442" s="16"/>
      <c r="M442" s="16"/>
      <c r="N442" s="16"/>
      <c r="O442" s="16"/>
      <c r="P442" s="16">
        <v>210</v>
      </c>
      <c r="Q442" s="16"/>
      <c r="R442" s="16"/>
      <c r="S442" s="16"/>
      <c r="T442" s="16" t="s">
        <v>82</v>
      </c>
      <c r="U442" s="16" t="s">
        <v>83</v>
      </c>
      <c r="V442" s="16" t="s">
        <v>84</v>
      </c>
      <c r="W442" s="17" t="s">
        <v>84</v>
      </c>
      <c r="X442" s="17" t="s">
        <v>84</v>
      </c>
      <c r="Y442" s="16" t="s">
        <v>84</v>
      </c>
      <c r="Z442" s="16">
        <v>10</v>
      </c>
      <c r="AA442" s="16">
        <v>31</v>
      </c>
      <c r="AB442" s="16">
        <v>63</v>
      </c>
      <c r="AC442" s="16" t="s">
        <v>532</v>
      </c>
      <c r="AD442" s="16" t="s">
        <v>1352</v>
      </c>
      <c r="AE442" s="13"/>
    </row>
    <row r="443" s="2" customFormat="1" ht="40" customHeight="1" spans="1:31">
      <c r="A443" s="13">
        <v>8</v>
      </c>
      <c r="B443" s="15" t="s">
        <v>1837</v>
      </c>
      <c r="C443" s="15" t="s">
        <v>1838</v>
      </c>
      <c r="D443" s="16" t="s">
        <v>437</v>
      </c>
      <c r="E443" s="16" t="s">
        <v>446</v>
      </c>
      <c r="F443" s="13" t="s">
        <v>79</v>
      </c>
      <c r="G443" s="20" t="s">
        <v>1270</v>
      </c>
      <c r="H443" s="17" t="s">
        <v>1348</v>
      </c>
      <c r="I443" s="17">
        <v>1709156221</v>
      </c>
      <c r="J443" s="26">
        <v>150</v>
      </c>
      <c r="K443" s="16"/>
      <c r="L443" s="16"/>
      <c r="M443" s="16"/>
      <c r="N443" s="16"/>
      <c r="O443" s="16"/>
      <c r="P443" s="16">
        <v>150</v>
      </c>
      <c r="Q443" s="16"/>
      <c r="R443" s="16"/>
      <c r="S443" s="16"/>
      <c r="T443" s="16" t="s">
        <v>82</v>
      </c>
      <c r="U443" s="16" t="s">
        <v>83</v>
      </c>
      <c r="V443" s="16" t="s">
        <v>84</v>
      </c>
      <c r="W443" s="17" t="s">
        <v>84</v>
      </c>
      <c r="X443" s="17" t="s">
        <v>84</v>
      </c>
      <c r="Y443" s="16" t="s">
        <v>84</v>
      </c>
      <c r="Z443" s="16">
        <v>9</v>
      </c>
      <c r="AA443" s="16">
        <v>28</v>
      </c>
      <c r="AB443" s="16">
        <v>77</v>
      </c>
      <c r="AC443" s="16" t="s">
        <v>532</v>
      </c>
      <c r="AD443" s="16" t="s">
        <v>1839</v>
      </c>
      <c r="AE443" s="13"/>
    </row>
    <row r="444" s="2" customFormat="1" ht="40" customHeight="1" spans="1:31">
      <c r="A444" s="13">
        <v>9</v>
      </c>
      <c r="B444" s="15" t="s">
        <v>1840</v>
      </c>
      <c r="C444" s="15" t="s">
        <v>1841</v>
      </c>
      <c r="D444" s="16" t="s">
        <v>295</v>
      </c>
      <c r="E444" s="16" t="s">
        <v>1842</v>
      </c>
      <c r="F444" s="13" t="s">
        <v>79</v>
      </c>
      <c r="G444" s="20" t="s">
        <v>1270</v>
      </c>
      <c r="H444" s="17" t="s">
        <v>1348</v>
      </c>
      <c r="I444" s="17">
        <v>1709156221</v>
      </c>
      <c r="J444" s="26">
        <v>230</v>
      </c>
      <c r="K444" s="16"/>
      <c r="L444" s="16"/>
      <c r="M444" s="16"/>
      <c r="N444" s="16"/>
      <c r="O444" s="16"/>
      <c r="P444" s="16">
        <v>230</v>
      </c>
      <c r="Q444" s="16"/>
      <c r="R444" s="16"/>
      <c r="S444" s="16"/>
      <c r="T444" s="16" t="s">
        <v>82</v>
      </c>
      <c r="U444" s="16" t="s">
        <v>83</v>
      </c>
      <c r="V444" s="16" t="s">
        <v>84</v>
      </c>
      <c r="W444" s="17" t="s">
        <v>84</v>
      </c>
      <c r="X444" s="17" t="s">
        <v>84</v>
      </c>
      <c r="Y444" s="16" t="s">
        <v>84</v>
      </c>
      <c r="Z444" s="16">
        <v>14</v>
      </c>
      <c r="AA444" s="16">
        <v>58</v>
      </c>
      <c r="AB444" s="16">
        <v>105</v>
      </c>
      <c r="AC444" s="16" t="s">
        <v>532</v>
      </c>
      <c r="AD444" s="16" t="s">
        <v>1843</v>
      </c>
      <c r="AE444" s="13"/>
    </row>
    <row r="445" s="2" customFormat="1" ht="40" customHeight="1" spans="1:31">
      <c r="A445" s="13">
        <v>10</v>
      </c>
      <c r="B445" s="117" t="s">
        <v>1844</v>
      </c>
      <c r="C445" s="15" t="s">
        <v>1845</v>
      </c>
      <c r="D445" s="16" t="s">
        <v>529</v>
      </c>
      <c r="E445" s="16" t="s">
        <v>1846</v>
      </c>
      <c r="F445" s="13" t="s">
        <v>79</v>
      </c>
      <c r="G445" s="20" t="s">
        <v>1270</v>
      </c>
      <c r="H445" s="17" t="s">
        <v>1348</v>
      </c>
      <c r="I445" s="17">
        <v>13709156221</v>
      </c>
      <c r="J445" s="26">
        <v>76</v>
      </c>
      <c r="K445" s="16"/>
      <c r="L445" s="16"/>
      <c r="M445" s="16"/>
      <c r="N445" s="16"/>
      <c r="O445" s="16"/>
      <c r="P445" s="16">
        <v>76</v>
      </c>
      <c r="Q445" s="16"/>
      <c r="R445" s="16"/>
      <c r="S445" s="16"/>
      <c r="T445" s="16" t="s">
        <v>82</v>
      </c>
      <c r="U445" s="16" t="s">
        <v>83</v>
      </c>
      <c r="V445" s="16" t="s">
        <v>84</v>
      </c>
      <c r="W445" s="17" t="s">
        <v>84</v>
      </c>
      <c r="X445" s="17" t="s">
        <v>84</v>
      </c>
      <c r="Y445" s="16" t="s">
        <v>84</v>
      </c>
      <c r="Z445" s="16">
        <v>18</v>
      </c>
      <c r="AA445" s="41">
        <v>55</v>
      </c>
      <c r="AB445" s="41">
        <v>55</v>
      </c>
      <c r="AC445" s="51" t="s">
        <v>1404</v>
      </c>
      <c r="AD445" s="51" t="s">
        <v>1847</v>
      </c>
      <c r="AE445" s="16"/>
    </row>
    <row r="446" s="4" customFormat="1" ht="40" customHeight="1" spans="1:31">
      <c r="A446" s="63">
        <v>3.3</v>
      </c>
      <c r="B446" s="37" t="s">
        <v>1848</v>
      </c>
      <c r="C446" s="37">
        <v>1</v>
      </c>
      <c r="D446" s="37"/>
      <c r="E446" s="37"/>
      <c r="F446" s="37"/>
      <c r="G446" s="37"/>
      <c r="H446" s="151"/>
      <c r="I446" s="151"/>
      <c r="J446" s="120">
        <f t="shared" ref="J446:P446" si="36">SUM(J447:J447)</f>
        <v>2092</v>
      </c>
      <c r="K446" s="120">
        <f t="shared" si="36"/>
        <v>0</v>
      </c>
      <c r="L446" s="120">
        <f t="shared" si="36"/>
        <v>0</v>
      </c>
      <c r="M446" s="120">
        <f t="shared" si="36"/>
        <v>0</v>
      </c>
      <c r="N446" s="120">
        <f t="shared" si="36"/>
        <v>0</v>
      </c>
      <c r="O446" s="120">
        <f t="shared" si="36"/>
        <v>0</v>
      </c>
      <c r="P446" s="120">
        <f t="shared" si="36"/>
        <v>2092</v>
      </c>
      <c r="Q446" s="37"/>
      <c r="R446" s="37"/>
      <c r="S446" s="37"/>
      <c r="T446" s="37"/>
      <c r="U446" s="37"/>
      <c r="V446" s="37"/>
      <c r="W446" s="151"/>
      <c r="X446" s="151"/>
      <c r="Y446" s="37"/>
      <c r="Z446" s="37"/>
      <c r="AA446" s="37"/>
      <c r="AB446" s="37"/>
      <c r="AC446" s="37"/>
      <c r="AD446" s="37"/>
      <c r="AE446" s="13"/>
    </row>
    <row r="447" s="2" customFormat="1" ht="95" customHeight="1" spans="1:31">
      <c r="A447" s="13">
        <v>1</v>
      </c>
      <c r="B447" s="15" t="s">
        <v>1849</v>
      </c>
      <c r="C447" s="15" t="s">
        <v>1850</v>
      </c>
      <c r="D447" s="16" t="s">
        <v>1851</v>
      </c>
      <c r="E447" s="16" t="s">
        <v>1852</v>
      </c>
      <c r="F447" s="13" t="s">
        <v>79</v>
      </c>
      <c r="G447" s="20" t="s">
        <v>1270</v>
      </c>
      <c r="H447" s="17" t="s">
        <v>1853</v>
      </c>
      <c r="I447" s="17">
        <v>13991530008</v>
      </c>
      <c r="J447" s="26">
        <v>2092</v>
      </c>
      <c r="K447" s="16"/>
      <c r="L447" s="16"/>
      <c r="M447" s="16"/>
      <c r="N447" s="16"/>
      <c r="O447" s="16"/>
      <c r="P447" s="16">
        <v>2092</v>
      </c>
      <c r="Q447" s="16"/>
      <c r="R447" s="16"/>
      <c r="S447" s="16"/>
      <c r="T447" s="16" t="s">
        <v>82</v>
      </c>
      <c r="U447" s="16" t="s">
        <v>83</v>
      </c>
      <c r="V447" s="16" t="s">
        <v>84</v>
      </c>
      <c r="W447" s="17" t="s">
        <v>84</v>
      </c>
      <c r="X447" s="17" t="s">
        <v>84</v>
      </c>
      <c r="Y447" s="16" t="s">
        <v>84</v>
      </c>
      <c r="Z447" s="16">
        <v>550</v>
      </c>
      <c r="AA447" s="16">
        <v>2430</v>
      </c>
      <c r="AB447" s="16">
        <v>135000</v>
      </c>
      <c r="AC447" s="16" t="s">
        <v>532</v>
      </c>
      <c r="AD447" s="16" t="s">
        <v>1854</v>
      </c>
      <c r="AE447" s="13"/>
    </row>
    <row r="448" s="4" customFormat="1" ht="40" customHeight="1" spans="1:31">
      <c r="A448" s="63">
        <v>3.4</v>
      </c>
      <c r="B448" s="37" t="s">
        <v>1855</v>
      </c>
      <c r="C448" s="37">
        <v>2</v>
      </c>
      <c r="D448" s="37"/>
      <c r="E448" s="37"/>
      <c r="F448" s="37"/>
      <c r="G448" s="37"/>
      <c r="H448" s="151"/>
      <c r="I448" s="151"/>
      <c r="J448" s="120">
        <f t="shared" ref="J448:P448" si="37">SUM(J449:J450)</f>
        <v>500</v>
      </c>
      <c r="K448" s="120">
        <f t="shared" si="37"/>
        <v>0</v>
      </c>
      <c r="L448" s="120">
        <f t="shared" si="37"/>
        <v>0</v>
      </c>
      <c r="M448" s="120">
        <f t="shared" si="37"/>
        <v>0</v>
      </c>
      <c r="N448" s="120">
        <f t="shared" si="37"/>
        <v>0</v>
      </c>
      <c r="O448" s="120">
        <f t="shared" si="37"/>
        <v>0</v>
      </c>
      <c r="P448" s="120">
        <f t="shared" si="37"/>
        <v>500</v>
      </c>
      <c r="Q448" s="37"/>
      <c r="R448" s="37"/>
      <c r="S448" s="37"/>
      <c r="T448" s="37"/>
      <c r="U448" s="37"/>
      <c r="V448" s="37"/>
      <c r="W448" s="151"/>
      <c r="X448" s="151"/>
      <c r="Y448" s="37"/>
      <c r="Z448" s="37"/>
      <c r="AA448" s="37"/>
      <c r="AB448" s="37"/>
      <c r="AC448" s="37"/>
      <c r="AD448" s="37"/>
      <c r="AE448" s="13"/>
    </row>
    <row r="449" s="2" customFormat="1" ht="59" customHeight="1" spans="1:31">
      <c r="A449" s="13">
        <v>1</v>
      </c>
      <c r="B449" s="15" t="s">
        <v>1856</v>
      </c>
      <c r="C449" s="15" t="s">
        <v>1857</v>
      </c>
      <c r="D449" s="16" t="s">
        <v>347</v>
      </c>
      <c r="E449" s="16" t="s">
        <v>676</v>
      </c>
      <c r="F449" s="13" t="s">
        <v>79</v>
      </c>
      <c r="G449" s="20" t="s">
        <v>1270</v>
      </c>
      <c r="H449" s="17" t="s">
        <v>1858</v>
      </c>
      <c r="I449" s="17">
        <v>3204289</v>
      </c>
      <c r="J449" s="26">
        <v>100</v>
      </c>
      <c r="K449" s="16"/>
      <c r="L449" s="16"/>
      <c r="M449" s="16"/>
      <c r="N449" s="16"/>
      <c r="O449" s="16"/>
      <c r="P449" s="16">
        <v>100</v>
      </c>
      <c r="Q449" s="16"/>
      <c r="R449" s="16"/>
      <c r="S449" s="16"/>
      <c r="T449" s="16" t="s">
        <v>82</v>
      </c>
      <c r="U449" s="16" t="s">
        <v>83</v>
      </c>
      <c r="V449" s="16" t="s">
        <v>84</v>
      </c>
      <c r="W449" s="17" t="s">
        <v>84</v>
      </c>
      <c r="X449" s="17" t="s">
        <v>84</v>
      </c>
      <c r="Y449" s="16" t="s">
        <v>84</v>
      </c>
      <c r="Z449" s="16"/>
      <c r="AA449" s="16"/>
      <c r="AB449" s="16">
        <v>396</v>
      </c>
      <c r="AC449" s="16" t="s">
        <v>532</v>
      </c>
      <c r="AD449" s="16" t="s">
        <v>1859</v>
      </c>
      <c r="AE449" s="13"/>
    </row>
    <row r="450" s="2" customFormat="1" ht="59" customHeight="1" spans="1:31">
      <c r="A450" s="13">
        <v>2</v>
      </c>
      <c r="B450" s="15" t="s">
        <v>1860</v>
      </c>
      <c r="C450" s="15" t="s">
        <v>1861</v>
      </c>
      <c r="D450" s="16" t="s">
        <v>1862</v>
      </c>
      <c r="E450" s="16" t="s">
        <v>1863</v>
      </c>
      <c r="F450" s="13" t="s">
        <v>79</v>
      </c>
      <c r="G450" s="20" t="s">
        <v>1270</v>
      </c>
      <c r="H450" s="17" t="s">
        <v>1858</v>
      </c>
      <c r="I450" s="17">
        <v>3204289</v>
      </c>
      <c r="J450" s="26">
        <v>400</v>
      </c>
      <c r="K450" s="16"/>
      <c r="L450" s="16"/>
      <c r="M450" s="16"/>
      <c r="N450" s="16"/>
      <c r="O450" s="16"/>
      <c r="P450" s="16">
        <v>400</v>
      </c>
      <c r="Q450" s="16"/>
      <c r="R450" s="16"/>
      <c r="S450" s="16"/>
      <c r="T450" s="16" t="s">
        <v>82</v>
      </c>
      <c r="U450" s="16" t="s">
        <v>83</v>
      </c>
      <c r="V450" s="16" t="s">
        <v>84</v>
      </c>
      <c r="W450" s="17" t="s">
        <v>84</v>
      </c>
      <c r="X450" s="17" t="s">
        <v>84</v>
      </c>
      <c r="Y450" s="16" t="s">
        <v>84</v>
      </c>
      <c r="Z450" s="16"/>
      <c r="AA450" s="16"/>
      <c r="AB450" s="16">
        <v>4230</v>
      </c>
      <c r="AC450" s="16" t="s">
        <v>532</v>
      </c>
      <c r="AD450" s="16" t="s">
        <v>1864</v>
      </c>
      <c r="AE450" s="13"/>
    </row>
    <row r="451" s="4" customFormat="1" ht="40" customHeight="1" spans="1:31">
      <c r="A451" s="63">
        <v>3.5</v>
      </c>
      <c r="B451" s="37" t="s">
        <v>1865</v>
      </c>
      <c r="C451" s="37">
        <v>1</v>
      </c>
      <c r="D451" s="37"/>
      <c r="E451" s="37"/>
      <c r="F451" s="37"/>
      <c r="G451" s="37"/>
      <c r="H451" s="151"/>
      <c r="I451" s="151"/>
      <c r="J451" s="120">
        <v>500</v>
      </c>
      <c r="K451" s="37"/>
      <c r="L451" s="37"/>
      <c r="M451" s="37"/>
      <c r="N451" s="37"/>
      <c r="O451" s="37"/>
      <c r="P451" s="37">
        <v>500</v>
      </c>
      <c r="Q451" s="37"/>
      <c r="R451" s="37"/>
      <c r="S451" s="37"/>
      <c r="T451" s="37"/>
      <c r="U451" s="37"/>
      <c r="V451" s="37"/>
      <c r="W451" s="151"/>
      <c r="X451" s="151"/>
      <c r="Y451" s="37"/>
      <c r="Z451" s="37"/>
      <c r="AA451" s="37"/>
      <c r="AB451" s="37"/>
      <c r="AC451" s="37"/>
      <c r="AD451" s="37"/>
      <c r="AE451" s="13"/>
    </row>
    <row r="452" s="2" customFormat="1" ht="136" customHeight="1" spans="1:31">
      <c r="A452" s="13">
        <v>1</v>
      </c>
      <c r="B452" s="15" t="s">
        <v>1866</v>
      </c>
      <c r="C452" s="15" t="s">
        <v>1867</v>
      </c>
      <c r="D452" s="16" t="s">
        <v>574</v>
      </c>
      <c r="E452" s="16" t="s">
        <v>1868</v>
      </c>
      <c r="F452" s="13" t="s">
        <v>79</v>
      </c>
      <c r="G452" s="20" t="s">
        <v>1270</v>
      </c>
      <c r="H452" s="17" t="s">
        <v>1869</v>
      </c>
      <c r="I452" s="17">
        <v>13509158570</v>
      </c>
      <c r="J452" s="26">
        <v>500</v>
      </c>
      <c r="K452" s="16"/>
      <c r="L452" s="16"/>
      <c r="M452" s="16"/>
      <c r="N452" s="16"/>
      <c r="O452" s="16"/>
      <c r="P452" s="16">
        <v>500</v>
      </c>
      <c r="Q452" s="16"/>
      <c r="R452" s="16"/>
      <c r="S452" s="16"/>
      <c r="T452" s="16" t="s">
        <v>82</v>
      </c>
      <c r="U452" s="16" t="s">
        <v>83</v>
      </c>
      <c r="V452" s="16" t="s">
        <v>84</v>
      </c>
      <c r="W452" s="17" t="s">
        <v>84</v>
      </c>
      <c r="X452" s="17" t="s">
        <v>84</v>
      </c>
      <c r="Y452" s="16" t="s">
        <v>84</v>
      </c>
      <c r="Z452" s="16"/>
      <c r="AA452" s="16"/>
      <c r="AB452" s="16"/>
      <c r="AC452" s="16" t="s">
        <v>532</v>
      </c>
      <c r="AD452" s="16" t="s">
        <v>1870</v>
      </c>
      <c r="AE452" s="13"/>
    </row>
    <row r="453" s="2" customFormat="1" ht="40" customHeight="1" spans="1:31">
      <c r="A453" s="153"/>
      <c r="B453" s="11" t="s">
        <v>40</v>
      </c>
      <c r="C453" s="11">
        <v>1</v>
      </c>
      <c r="D453" s="154"/>
      <c r="E453" s="154"/>
      <c r="F453" s="154"/>
      <c r="G453" s="155"/>
      <c r="H453" s="156"/>
      <c r="I453" s="156"/>
      <c r="J453" s="158">
        <f>J454</f>
        <v>29098.52</v>
      </c>
      <c r="K453" s="158">
        <f>K454</f>
        <v>0</v>
      </c>
      <c r="L453" s="158"/>
      <c r="M453" s="158"/>
      <c r="N453" s="158"/>
      <c r="O453" s="158"/>
      <c r="P453" s="158">
        <f t="shared" ref="P453:S453" si="38">P454</f>
        <v>29013.7</v>
      </c>
      <c r="Q453" s="35">
        <f t="shared" si="38"/>
        <v>0</v>
      </c>
      <c r="R453" s="35">
        <f t="shared" si="38"/>
        <v>0</v>
      </c>
      <c r="S453" s="35">
        <f t="shared" si="38"/>
        <v>0</v>
      </c>
      <c r="T453" s="154"/>
      <c r="U453" s="154"/>
      <c r="V453" s="154"/>
      <c r="W453" s="156"/>
      <c r="X453" s="156"/>
      <c r="Y453" s="154"/>
      <c r="Z453" s="154"/>
      <c r="AA453" s="154"/>
      <c r="AB453" s="154"/>
      <c r="AC453" s="154"/>
      <c r="AD453" s="154"/>
      <c r="AE453" s="13"/>
    </row>
    <row r="454" s="2" customFormat="1" ht="40" customHeight="1" spans="1:31">
      <c r="A454" s="13">
        <v>1</v>
      </c>
      <c r="B454" s="15" t="s">
        <v>1871</v>
      </c>
      <c r="C454" s="15" t="s">
        <v>1872</v>
      </c>
      <c r="D454" s="16" t="s">
        <v>592</v>
      </c>
      <c r="E454" s="16" t="s">
        <v>621</v>
      </c>
      <c r="F454" s="13" t="s">
        <v>79</v>
      </c>
      <c r="G454" s="20" t="s">
        <v>1873</v>
      </c>
      <c r="H454" s="17" t="s">
        <v>1874</v>
      </c>
      <c r="I454" s="17"/>
      <c r="J454" s="159">
        <v>29098.52</v>
      </c>
      <c r="K454" s="16"/>
      <c r="L454" s="16"/>
      <c r="M454" s="16"/>
      <c r="N454" s="16"/>
      <c r="O454" s="16"/>
      <c r="P454" s="16">
        <v>29013.7</v>
      </c>
      <c r="Q454" s="16"/>
      <c r="R454" s="16"/>
      <c r="S454" s="16"/>
      <c r="T454" s="16"/>
      <c r="U454" s="16"/>
      <c r="V454" s="16"/>
      <c r="W454" s="17"/>
      <c r="X454" s="17"/>
      <c r="Y454" s="16"/>
      <c r="Z454" s="16"/>
      <c r="AA454" s="16"/>
      <c r="AB454" s="16"/>
      <c r="AC454" s="16"/>
      <c r="AD454" s="16" t="s">
        <v>1875</v>
      </c>
      <c r="AE454" s="13"/>
    </row>
    <row r="455" s="2" customFormat="1" ht="40" customHeight="1" spans="1:31">
      <c r="A455" s="135" t="s">
        <v>41</v>
      </c>
      <c r="B455" s="136"/>
      <c r="C455" s="11">
        <v>2</v>
      </c>
      <c r="D455" s="11"/>
      <c r="E455" s="11"/>
      <c r="F455" s="11"/>
      <c r="G455" s="11"/>
      <c r="H455" s="11"/>
      <c r="I455" s="11"/>
      <c r="J455" s="11">
        <f t="shared" ref="J455:S455" si="39">J456+J457</f>
        <v>917</v>
      </c>
      <c r="K455" s="11">
        <f t="shared" si="39"/>
        <v>917</v>
      </c>
      <c r="L455" s="11">
        <f t="shared" si="39"/>
        <v>317</v>
      </c>
      <c r="M455" s="11">
        <f t="shared" si="39"/>
        <v>0</v>
      </c>
      <c r="N455" s="11">
        <f t="shared" si="39"/>
        <v>0</v>
      </c>
      <c r="O455" s="11">
        <f t="shared" si="39"/>
        <v>600</v>
      </c>
      <c r="P455" s="11">
        <f t="shared" si="39"/>
        <v>0</v>
      </c>
      <c r="Q455" s="11">
        <f t="shared" si="39"/>
        <v>0</v>
      </c>
      <c r="R455" s="11">
        <f t="shared" si="39"/>
        <v>0</v>
      </c>
      <c r="S455" s="11">
        <f t="shared" si="39"/>
        <v>0</v>
      </c>
      <c r="T455" s="35"/>
      <c r="U455" s="11"/>
      <c r="V455" s="11"/>
      <c r="W455" s="11"/>
      <c r="X455" s="11"/>
      <c r="Y455" s="11"/>
      <c r="Z455" s="11"/>
      <c r="AA455" s="11"/>
      <c r="AB455" s="11"/>
      <c r="AC455" s="11"/>
      <c r="AD455" s="11"/>
      <c r="AE455" s="37"/>
    </row>
    <row r="456" s="2" customFormat="1" ht="40" customHeight="1" spans="1:31">
      <c r="A456" s="157">
        <v>1</v>
      </c>
      <c r="B456" s="15" t="s">
        <v>1876</v>
      </c>
      <c r="C456" s="15" t="s">
        <v>1877</v>
      </c>
      <c r="D456" s="16" t="s">
        <v>574</v>
      </c>
      <c r="E456" s="16" t="s">
        <v>574</v>
      </c>
      <c r="F456" s="13" t="s">
        <v>79</v>
      </c>
      <c r="G456" s="16" t="s">
        <v>80</v>
      </c>
      <c r="H456" s="16" t="s">
        <v>866</v>
      </c>
      <c r="I456" s="16" t="s">
        <v>867</v>
      </c>
      <c r="J456" s="16">
        <v>600</v>
      </c>
      <c r="K456" s="16">
        <v>600</v>
      </c>
      <c r="L456" s="16"/>
      <c r="M456" s="16"/>
      <c r="N456" s="16"/>
      <c r="O456" s="16">
        <v>600</v>
      </c>
      <c r="P456" s="16"/>
      <c r="Q456" s="16"/>
      <c r="R456" s="16"/>
      <c r="S456" s="16"/>
      <c r="T456" s="26" t="s">
        <v>82</v>
      </c>
      <c r="U456" s="16" t="s">
        <v>83</v>
      </c>
      <c r="V456" s="16" t="s">
        <v>83</v>
      </c>
      <c r="W456" s="16" t="s">
        <v>84</v>
      </c>
      <c r="X456" s="16" t="s">
        <v>84</v>
      </c>
      <c r="Y456" s="16" t="s">
        <v>84</v>
      </c>
      <c r="Z456" s="16"/>
      <c r="AA456" s="16"/>
      <c r="AB456" s="16"/>
      <c r="AC456" s="16"/>
      <c r="AD456" s="16" t="s">
        <v>1878</v>
      </c>
      <c r="AE456" s="16"/>
    </row>
    <row r="457" s="2" customFormat="1" ht="40" customHeight="1" spans="1:31">
      <c r="A457" s="20">
        <v>2</v>
      </c>
      <c r="B457" s="14" t="s">
        <v>1879</v>
      </c>
      <c r="C457" s="14" t="s">
        <v>1880</v>
      </c>
      <c r="D457" s="13" t="s">
        <v>574</v>
      </c>
      <c r="E457" s="13" t="s">
        <v>574</v>
      </c>
      <c r="F457" s="13" t="s">
        <v>79</v>
      </c>
      <c r="G457" s="16" t="s">
        <v>80</v>
      </c>
      <c r="H457" s="16" t="s">
        <v>866</v>
      </c>
      <c r="I457" s="16" t="s">
        <v>867</v>
      </c>
      <c r="J457" s="13">
        <v>317</v>
      </c>
      <c r="K457" s="13">
        <v>317</v>
      </c>
      <c r="L457" s="13">
        <v>317</v>
      </c>
      <c r="M457" s="13"/>
      <c r="N457" s="13"/>
      <c r="O457" s="13"/>
      <c r="P457" s="13"/>
      <c r="Q457" s="13"/>
      <c r="R457" s="13"/>
      <c r="S457" s="13"/>
      <c r="T457" s="26" t="s">
        <v>82</v>
      </c>
      <c r="U457" s="16" t="s">
        <v>83</v>
      </c>
      <c r="V457" s="16" t="s">
        <v>83</v>
      </c>
      <c r="W457" s="16" t="s">
        <v>84</v>
      </c>
      <c r="X457" s="16" t="s">
        <v>84</v>
      </c>
      <c r="Y457" s="16" t="s">
        <v>84</v>
      </c>
      <c r="Z457" s="13"/>
      <c r="AA457" s="13"/>
      <c r="AB457" s="13"/>
      <c r="AC457" s="13"/>
      <c r="AD457" s="13"/>
      <c r="AE457" s="16"/>
    </row>
  </sheetData>
  <autoFilter ref="A5:AE457">
    <extLst/>
  </autoFilter>
  <mergeCells count="55">
    <mergeCell ref="A2:AE2"/>
    <mergeCell ref="D3:E3"/>
    <mergeCell ref="J3:S3"/>
    <mergeCell ref="K4:O4"/>
    <mergeCell ref="A6:B6"/>
    <mergeCell ref="A7:B7"/>
    <mergeCell ref="A8:B8"/>
    <mergeCell ref="A163:B163"/>
    <mergeCell ref="A166:B166"/>
    <mergeCell ref="A175:B175"/>
    <mergeCell ref="A234:B234"/>
    <mergeCell ref="A246:B246"/>
    <mergeCell ref="A250:B250"/>
    <mergeCell ref="A251:B251"/>
    <mergeCell ref="A261:B261"/>
    <mergeCell ref="A271:B271"/>
    <mergeCell ref="A273:B273"/>
    <mergeCell ref="A275:B275"/>
    <mergeCell ref="A277:B277"/>
    <mergeCell ref="A279:B279"/>
    <mergeCell ref="A280:B280"/>
    <mergeCell ref="A283:B283"/>
    <mergeCell ref="A285:B285"/>
    <mergeCell ref="A286:B286"/>
    <mergeCell ref="A313:B313"/>
    <mergeCell ref="A377:B377"/>
    <mergeCell ref="A378:B378"/>
    <mergeCell ref="A416:B416"/>
    <mergeCell ref="A430:B430"/>
    <mergeCell ref="A455:B455"/>
    <mergeCell ref="A3:A5"/>
    <mergeCell ref="B3:B5"/>
    <mergeCell ref="C3:C5"/>
    <mergeCell ref="D4:D5"/>
    <mergeCell ref="E4:E5"/>
    <mergeCell ref="F3:F5"/>
    <mergeCell ref="G3:G5"/>
    <mergeCell ref="H3:H5"/>
    <mergeCell ref="I3:I5"/>
    <mergeCell ref="J4:J5"/>
    <mergeCell ref="P4:P5"/>
    <mergeCell ref="Q4:Q5"/>
    <mergeCell ref="R4:R5"/>
    <mergeCell ref="S4:S5"/>
    <mergeCell ref="T3:T5"/>
    <mergeCell ref="U3:U5"/>
    <mergeCell ref="V3:V5"/>
    <mergeCell ref="W3:W5"/>
    <mergeCell ref="X3:X5"/>
    <mergeCell ref="Y3:Y5"/>
    <mergeCell ref="AB3:AB5"/>
    <mergeCell ref="AC3:AC5"/>
    <mergeCell ref="AD3:AD5"/>
    <mergeCell ref="AE3:AE5"/>
    <mergeCell ref="Z3:AA4"/>
  </mergeCells>
  <conditionalFormatting sqref="B11">
    <cfRule type="duplicateValues" dxfId="0" priority="113"/>
  </conditionalFormatting>
  <conditionalFormatting sqref="B12">
    <cfRule type="duplicateValues" dxfId="0" priority="112"/>
  </conditionalFormatting>
  <conditionalFormatting sqref="B16">
    <cfRule type="duplicateValues" dxfId="0" priority="116"/>
  </conditionalFormatting>
  <conditionalFormatting sqref="B16:E16">
    <cfRule type="duplicateValues" dxfId="0" priority="115"/>
  </conditionalFormatting>
  <conditionalFormatting sqref="B17">
    <cfRule type="duplicateValues" dxfId="0" priority="100"/>
  </conditionalFormatting>
  <conditionalFormatting sqref="B18">
    <cfRule type="duplicateValues" dxfId="0" priority="109"/>
  </conditionalFormatting>
  <conditionalFormatting sqref="B19">
    <cfRule type="duplicateValues" dxfId="0" priority="104"/>
  </conditionalFormatting>
  <conditionalFormatting sqref="B20">
    <cfRule type="duplicateValues" dxfId="0" priority="103"/>
  </conditionalFormatting>
  <conditionalFormatting sqref="B21">
    <cfRule type="duplicateValues" dxfId="0" priority="107"/>
  </conditionalFormatting>
  <conditionalFormatting sqref="B22">
    <cfRule type="duplicateValues" dxfId="0" priority="108"/>
  </conditionalFormatting>
  <conditionalFormatting sqref="B25">
    <cfRule type="duplicateValues" dxfId="0" priority="102"/>
  </conditionalFormatting>
  <conditionalFormatting sqref="B26">
    <cfRule type="duplicateValues" dxfId="0" priority="106"/>
  </conditionalFormatting>
  <conditionalFormatting sqref="B27">
    <cfRule type="duplicateValues" dxfId="0" priority="105"/>
  </conditionalFormatting>
  <conditionalFormatting sqref="B28">
    <cfRule type="duplicateValues" dxfId="0" priority="118"/>
  </conditionalFormatting>
  <conditionalFormatting sqref="B36">
    <cfRule type="duplicateValues" dxfId="0" priority="95"/>
  </conditionalFormatting>
  <conditionalFormatting sqref="B37">
    <cfRule type="duplicateValues" dxfId="0" priority="96"/>
  </conditionalFormatting>
  <conditionalFormatting sqref="B39">
    <cfRule type="duplicateValues" dxfId="0" priority="97"/>
  </conditionalFormatting>
  <conditionalFormatting sqref="B40">
    <cfRule type="duplicateValues" dxfId="0" priority="94"/>
  </conditionalFormatting>
  <conditionalFormatting sqref="B41">
    <cfRule type="duplicateValues" dxfId="0" priority="93"/>
  </conditionalFormatting>
  <conditionalFormatting sqref="B42">
    <cfRule type="duplicateValues" dxfId="0" priority="92"/>
  </conditionalFormatting>
  <conditionalFormatting sqref="B43">
    <cfRule type="duplicateValues" dxfId="0" priority="89"/>
  </conditionalFormatting>
  <conditionalFormatting sqref="B44">
    <cfRule type="duplicateValues" dxfId="0" priority="88"/>
  </conditionalFormatting>
  <conditionalFormatting sqref="B47">
    <cfRule type="duplicateValues" dxfId="0" priority="86"/>
  </conditionalFormatting>
  <conditionalFormatting sqref="D71">
    <cfRule type="duplicateValues" dxfId="0" priority="55"/>
  </conditionalFormatting>
  <conditionalFormatting sqref="E71">
    <cfRule type="duplicateValues" dxfId="0" priority="56"/>
  </conditionalFormatting>
  <conditionalFormatting sqref="H71">
    <cfRule type="duplicateValues" dxfId="0" priority="54"/>
  </conditionalFormatting>
  <conditionalFormatting sqref="B72">
    <cfRule type="duplicateValues" dxfId="0" priority="61"/>
  </conditionalFormatting>
  <conditionalFormatting sqref="D73">
    <cfRule type="duplicateValues" dxfId="0" priority="63"/>
  </conditionalFormatting>
  <conditionalFormatting sqref="E73">
    <cfRule type="duplicateValues" dxfId="0" priority="64"/>
  </conditionalFormatting>
  <conditionalFormatting sqref="H73">
    <cfRule type="duplicateValues" dxfId="0" priority="62"/>
  </conditionalFormatting>
  <conditionalFormatting sqref="D74">
    <cfRule type="duplicateValues" dxfId="0" priority="41"/>
  </conditionalFormatting>
  <conditionalFormatting sqref="H74">
    <cfRule type="duplicateValues" dxfId="0" priority="44"/>
  </conditionalFormatting>
  <conditionalFormatting sqref="D75">
    <cfRule type="duplicateValues" dxfId="0" priority="45"/>
  </conditionalFormatting>
  <conditionalFormatting sqref="H75">
    <cfRule type="duplicateValues" dxfId="0" priority="40"/>
  </conditionalFormatting>
  <conditionalFormatting sqref="D76">
    <cfRule type="duplicateValues" dxfId="0" priority="38"/>
  </conditionalFormatting>
  <conditionalFormatting sqref="E76">
    <cfRule type="duplicateValues" dxfId="0" priority="39"/>
  </conditionalFormatting>
  <conditionalFormatting sqref="H76">
    <cfRule type="duplicateValues" dxfId="0" priority="37"/>
  </conditionalFormatting>
  <conditionalFormatting sqref="B129">
    <cfRule type="duplicateValues" dxfId="0" priority="22"/>
  </conditionalFormatting>
  <conditionalFormatting sqref="C129">
    <cfRule type="duplicateValues" dxfId="0" priority="21"/>
  </conditionalFormatting>
  <conditionalFormatting sqref="D129">
    <cfRule type="duplicateValues" dxfId="0" priority="19"/>
  </conditionalFormatting>
  <conditionalFormatting sqref="E129">
    <cfRule type="duplicateValues" dxfId="0" priority="20"/>
  </conditionalFormatting>
  <conditionalFormatting sqref="G129">
    <cfRule type="duplicateValues" dxfId="0" priority="18"/>
  </conditionalFormatting>
  <conditionalFormatting sqref="H129">
    <cfRule type="duplicateValues" dxfId="0" priority="17"/>
  </conditionalFormatting>
  <conditionalFormatting sqref="P129:S129">
    <cfRule type="duplicateValues" dxfId="0" priority="23"/>
  </conditionalFormatting>
  <conditionalFormatting sqref="D133">
    <cfRule type="duplicateValues" dxfId="0" priority="12"/>
  </conditionalFormatting>
  <conditionalFormatting sqref="H133">
    <cfRule type="duplicateValues" dxfId="0" priority="8"/>
  </conditionalFormatting>
  <conditionalFormatting sqref="D134">
    <cfRule type="duplicateValues" dxfId="0" priority="11"/>
  </conditionalFormatting>
  <conditionalFormatting sqref="E134">
    <cfRule type="duplicateValues" dxfId="0" priority="9"/>
  </conditionalFormatting>
  <conditionalFormatting sqref="H134">
    <cfRule type="duplicateValues" dxfId="0" priority="7"/>
  </conditionalFormatting>
  <conditionalFormatting sqref="D135">
    <cfRule type="duplicateValues" dxfId="0" priority="10"/>
  </conditionalFormatting>
  <conditionalFormatting sqref="C179">
    <cfRule type="duplicateValues" dxfId="0" priority="122"/>
  </conditionalFormatting>
  <conditionalFormatting sqref="B188">
    <cfRule type="duplicateValues" dxfId="0" priority="84"/>
  </conditionalFormatting>
  <conditionalFormatting sqref="B192">
    <cfRule type="expression" dxfId="1" priority="77" stopIfTrue="1">
      <formula>AND(ISNUMBER(#REF!),#REF!&lt;200)</formula>
    </cfRule>
  </conditionalFormatting>
  <conditionalFormatting sqref="C192">
    <cfRule type="expression" dxfId="1" priority="79" stopIfTrue="1">
      <formula>AND(ISNUMBER(#REF!),#REF!&lt;200)</formula>
    </cfRule>
  </conditionalFormatting>
  <conditionalFormatting sqref="H192">
    <cfRule type="expression" dxfId="1" priority="24" stopIfTrue="1">
      <formula>AND(ISNUMBER(#REF!),#REF!&lt;200)</formula>
    </cfRule>
  </conditionalFormatting>
  <conditionalFormatting sqref="K192:O192">
    <cfRule type="expression" dxfId="1" priority="78" stopIfTrue="1">
      <formula>AND(ISNUMBER(#REF!),#REF!&lt;200)</formula>
    </cfRule>
  </conditionalFormatting>
  <conditionalFormatting sqref="P192:S192">
    <cfRule type="expression" dxfId="1" priority="72" stopIfTrue="1">
      <formula>AND(ISNUMBER(#REF!),#REF!&lt;200)</formula>
    </cfRule>
  </conditionalFormatting>
  <conditionalFormatting sqref="B193">
    <cfRule type="expression" dxfId="1" priority="74" stopIfTrue="1">
      <formula>AND(ISNUMBER(#REF!),#REF!&lt;200)</formula>
    </cfRule>
  </conditionalFormatting>
  <conditionalFormatting sqref="C193">
    <cfRule type="expression" dxfId="1" priority="76" stopIfTrue="1">
      <formula>AND(ISNUMBER(#REF!),#REF!&lt;200)</formula>
    </cfRule>
  </conditionalFormatting>
  <conditionalFormatting sqref="H193">
    <cfRule type="expression" dxfId="1" priority="25" stopIfTrue="1">
      <formula>AND(ISNUMBER(#REF!),#REF!&lt;200)</formula>
    </cfRule>
  </conditionalFormatting>
  <conditionalFormatting sqref="K193:O193">
    <cfRule type="expression" dxfId="1" priority="75" stopIfTrue="1">
      <formula>AND(ISNUMBER(#REF!),#REF!&lt;200)</formula>
    </cfRule>
  </conditionalFormatting>
  <conditionalFormatting sqref="P193:S193">
    <cfRule type="expression" dxfId="1" priority="73" stopIfTrue="1">
      <formula>AND(ISNUMBER(#REF!),#REF!&lt;200)</formula>
    </cfRule>
  </conditionalFormatting>
  <conditionalFormatting sqref="B200">
    <cfRule type="duplicateValues" dxfId="0" priority="67"/>
  </conditionalFormatting>
  <conditionalFormatting sqref="B201">
    <cfRule type="duplicateValues" dxfId="0" priority="68"/>
  </conditionalFormatting>
  <conditionalFormatting sqref="B204">
    <cfRule type="duplicateValues" dxfId="0" priority="32"/>
  </conditionalFormatting>
  <conditionalFormatting sqref="D205">
    <cfRule type="duplicateValues" dxfId="0" priority="34"/>
  </conditionalFormatting>
  <conditionalFormatting sqref="E205">
    <cfRule type="duplicateValues" dxfId="0" priority="35"/>
  </conditionalFormatting>
  <conditionalFormatting sqref="H205">
    <cfRule type="duplicateValues" dxfId="0" priority="33"/>
  </conditionalFormatting>
  <conditionalFormatting sqref="H226">
    <cfRule type="expression" dxfId="1" priority="1" stopIfTrue="1">
      <formula>AND(ISNUMBER(#REF!),#REF!&lt;200)</formula>
    </cfRule>
  </conditionalFormatting>
  <conditionalFormatting sqref="L248:O248">
    <cfRule type="duplicateValues" dxfId="0" priority="3"/>
  </conditionalFormatting>
  <conditionalFormatting sqref="B315">
    <cfRule type="duplicateValues" dxfId="0" priority="82"/>
  </conditionalFormatting>
  <conditionalFormatting sqref="B390">
    <cfRule type="duplicateValues" dxfId="2" priority="28"/>
  </conditionalFormatting>
  <conditionalFormatting sqref="B391">
    <cfRule type="duplicateValues" dxfId="2" priority="27"/>
  </conditionalFormatting>
  <conditionalFormatting sqref="B392">
    <cfRule type="duplicateValues" dxfId="2" priority="26"/>
  </conditionalFormatting>
  <conditionalFormatting sqref="B417">
    <cfRule type="duplicateValues" dxfId="0" priority="111"/>
  </conditionalFormatting>
  <conditionalFormatting sqref="C417">
    <cfRule type="duplicateValues" dxfId="0" priority="110"/>
  </conditionalFormatting>
  <conditionalFormatting sqref="B418">
    <cfRule type="duplicateValues" dxfId="0" priority="120"/>
  </conditionalFormatting>
  <conditionalFormatting sqref="C418">
    <cfRule type="duplicateValues" dxfId="0" priority="119"/>
  </conditionalFormatting>
  <conditionalFormatting sqref="B45:B46">
    <cfRule type="duplicateValues" dxfId="0" priority="87"/>
  </conditionalFormatting>
  <conditionalFormatting sqref="B53:B55">
    <cfRule type="duplicateValues" dxfId="0" priority="85"/>
  </conditionalFormatting>
  <conditionalFormatting sqref="B64:B69">
    <cfRule type="duplicateValues" dxfId="0" priority="70"/>
  </conditionalFormatting>
  <conditionalFormatting sqref="B75:B76">
    <cfRule type="duplicateValues" dxfId="0" priority="43"/>
  </conditionalFormatting>
  <conditionalFormatting sqref="B189:B190">
    <cfRule type="duplicateValues" dxfId="0" priority="81"/>
  </conditionalFormatting>
  <conditionalFormatting sqref="B316:B349">
    <cfRule type="duplicateValues" dxfId="0" priority="6"/>
  </conditionalFormatting>
  <conditionalFormatting sqref="B379:B389">
    <cfRule type="duplicateValues" dxfId="2" priority="29"/>
  </conditionalFormatting>
  <conditionalFormatting sqref="C75:C76">
    <cfRule type="duplicateValues" dxfId="0" priority="42"/>
  </conditionalFormatting>
  <conditionalFormatting sqref="E74:E75">
    <cfRule type="duplicateValues" dxfId="0" priority="46"/>
  </conditionalFormatting>
  <conditionalFormatting sqref="H130:H132">
    <cfRule type="duplicateValues" dxfId="0" priority="13"/>
  </conditionalFormatting>
  <conditionalFormatting sqref="H29 B29:E29 Z29:AD29">
    <cfRule type="duplicateValues" dxfId="0" priority="117"/>
  </conditionalFormatting>
  <conditionalFormatting sqref="C30:C34 C181 C242 C314">
    <cfRule type="duplicateValues" dxfId="0" priority="121"/>
  </conditionalFormatting>
  <conditionalFormatting sqref="B35 B48:B52 B56 B58:B63 B88:B128 B423">
    <cfRule type="duplicateValues" dxfId="0" priority="124"/>
  </conditionalFormatting>
  <conditionalFormatting sqref="B70 B77:B87">
    <cfRule type="duplicateValues" dxfId="0" priority="69"/>
  </conditionalFormatting>
  <conditionalFormatting sqref="B71:C71 P71:S71">
    <cfRule type="duplicateValues" dxfId="0" priority="57"/>
  </conditionalFormatting>
  <conditionalFormatting sqref="C72:E72 P72:S72">
    <cfRule type="duplicateValues" dxfId="0" priority="60"/>
  </conditionalFormatting>
  <conditionalFormatting sqref="B73:C73 P73:S73">
    <cfRule type="duplicateValues" dxfId="0" priority="65"/>
  </conditionalFormatting>
  <conditionalFormatting sqref="B74:C74 P74:S76">
    <cfRule type="duplicateValues" dxfId="0" priority="47"/>
  </conditionalFormatting>
  <conditionalFormatting sqref="B130:C162 P130:S162 P174:S174 B174:C174 B302:C307 P302:S307">
    <cfRule type="duplicateValues" dxfId="0" priority="16"/>
  </conditionalFormatting>
  <conditionalFormatting sqref="G131 D130:D132">
    <cfRule type="duplicateValues" dxfId="0" priority="14"/>
  </conditionalFormatting>
  <conditionalFormatting sqref="E130:E133 E135">
    <cfRule type="duplicateValues" dxfId="0" priority="15"/>
  </conditionalFormatting>
  <conditionalFormatting sqref="AD182 B210:C211 AD210:AD211 AA211:AB211 Z210:AB210 E210:E211 H199 Z199:AD199 B191:C191 E191 AD191 Z191:AB191 B199:E199 B182:C182 Z182:AB182 E182">
    <cfRule type="duplicateValues" dxfId="0" priority="99"/>
  </conditionalFormatting>
  <conditionalFormatting sqref="D192:E198 H194:H198">
    <cfRule type="expression" dxfId="1" priority="71" stopIfTrue="1">
      <formula>AND(ISNUMBER(#REF!),#REF!&lt;200)</formula>
    </cfRule>
  </conditionalFormatting>
  <conditionalFormatting sqref="B202:B203 B206:B207">
    <cfRule type="duplicateValues" dxfId="0" priority="66"/>
  </conditionalFormatting>
  <conditionalFormatting sqref="C204:E204 P204:S204">
    <cfRule type="duplicateValues" dxfId="0" priority="31"/>
  </conditionalFormatting>
  <conditionalFormatting sqref="B205:C205 P205:S205">
    <cfRule type="duplicateValues" dxfId="0" priority="36"/>
  </conditionalFormatting>
  <conditionalFormatting sqref="B212:B214 B223:B232 B245 B235:B237 B350:B376">
    <cfRule type="duplicateValues" dxfId="0" priority="123"/>
  </conditionalFormatting>
  <conditionalFormatting sqref="H243:I244 B243:E244 L243:O244">
    <cfRule type="duplicateValues" dxfId="0" priority="5"/>
  </conditionalFormatting>
  <conditionalFormatting sqref="B248:E248 H248:I248">
    <cfRule type="duplicateValues" dxfId="0" priority="4"/>
  </conditionalFormatting>
  <dataValidations count="6">
    <dataValidation type="list" allowBlank="1" showInputMessage="1" showErrorMessage="1" sqref="F2 T2 U2:Y2 F8 U18:V18 Y18 T19 U19:V19 Y19 T20 T21 U21 V21 Y21 T22 U22 V22 Y22 U27:V27 Y27 T42 W42 X42 Y42 W53 X53 Y53 W54 X54 Y54 W55 X55 Y55 T60 T72 U72 V72 T74 U74:Y74 U75:W75 Y75 U76:W76 Y76 U107 V107 W107 X107:Y107 T129 V129 T130 T133 T136 U136 W136 X136 Y136 T137 U137 Y137 T138 U138 W138 X138 Y138 T139 U139 Y139 X145 T146 U146 X146 Y146 T147 U147 W147 X147 Y147 T164 T165 F175 W188 X188 Y188 U189:Y189 W190:X190 U192 W192 X192 Y192 U193 W193 X193 Y193 U194 W194:X194 Y194 U195 W195:X195 Y195 T204 T205 U205 V205 W205:Y205 T208 T209 U215 V215 Y241 Y247 Y249 F251 Y254 Y256 W274 X274 Y274 U287 U292 U293 U294 U295 U296 U308 W315 X315 T420 T421 T422 V422 F455 T27:T29 T61:T62 T63:T71 T75:T76 T131:T132 T134:T135 T140:T145 U131:U135 U140:U145 U196:U198 U288:U291 U297:U298 U299:U301 U309:U312 W131:W135 W141:W145 X131:X135 X140:X142 Y131:Y135 Y140:Y145 Y196:Y198 W196:X198">
      <formula1>#REF!</formula1>
    </dataValidation>
    <dataValidation allowBlank="1" showInputMessage="1" showErrorMessage="1" sqref="F9 F10 F11 Z11:AA11 F12 F13 F14 F15 F16 F17 F18 F19 F20 F21 F22 F23 F24 F25 F26 F27 F28 Q28 R28 S28 F29 F30 F31 F32 F33 F34 F35 F36 F37 F38 F39 F40 F41 F42 F43 F44 F45 F46 F47 F48 F49 F50 F51 F52 F53 F54 F55 F56 F57 F58 F59 F60 F61 F62 F63 F64 F65 F66 F67 F68 F69 F70 F71 B72 C72:E72 F72 K72 L72:M72 N72 O72 P72:S72 Z72:AB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40 F141 F142 F145 F146 F147 F148 F149 F150 F151 F152 F164 F167 F168 F169 F170 F171 F172 F173 F174 F176 F177 F178 F179 F180 F181 F182 F183 F184 F185 F186 F187 U187 V187 W187 X187 Y187 F188 F189 F190 F191 F192 F193 F194 F195 F196 F197 F198 F199 F200 F201 F202 F203 F204 F205 F206 F207 F208 F209 F210 F211 F212 F213 F214 F215 F216 F217 F218 F219 F220 F221 F222 F223 F224 F225 F226 F228 F229 F230 F231 F232 F233 F235 F236 F237 F238 F239 F240 F241 F242 F243 F244 F247 F248 F249 F252 F253 F254 F255 F256 F257 F258 F259 F260 F262 F263 F264 F265 F266 F267 F268 F269 F270 F272 F274 F276 F278 F281 F282 F284 F287 F288 F289 F290 F291 F292 F293 F294 F295 F296 F297 F298 F299 F300 F301 F302 F303 F304 F305 F306 F307 F308 F314 F315 F316 F319 F320 F321 F322 F323 F324 F325 F326 F327 F328 F329 F330 F331 F332 F333 F334 F335 F336 F337 F338 F339 F340 F341 F342 F343 F344 AC345 AC346 F347 AA347 AC347 F348 AC348 F349 AC349 F350 F351 F352 F353 F354 F355 F356 F357 F358 F359 F360 F361 F379 F380 F381 F382 F383 F384 F385 F386 F387 F388 F389 F390 F391 F392 F393 F394 F395 F396 F397 F398 F399 F400 F401 F402 F403 F417 F418 F419 F420 F421 F422 F423 F424 F425 F426 F427 F428 F429 F432 F433 F434 F436 F437 F438 F439 F440 F441 F442 F443 F444 F445 F447 F449 F450 F452 F454 F456 F457 F153:F162 F309:F312 F317:F318 F345:F346 F362:F376 F404:F415"/>
    <dataValidation type="list" allowBlank="1" showInputMessage="1" showErrorMessage="1" sqref="U71 V71 W71 Y71 W129 U130 V130 W130:X130 Y130 Y255">
      <formula1>"是,否"</formula1>
    </dataValidation>
    <dataValidation type="list" allowBlank="1" showInputMessage="1" showErrorMessage="1" sqref="U129 Y129">
      <formula1>$AF$4:$AF$5</formula1>
    </dataValidation>
    <dataValidation type="list" allowBlank="1" showInputMessage="1" showErrorMessage="1" sqref="T180 T215 T216:T222">
      <formula1>$AD$3:$AD$4</formula1>
    </dataValidation>
    <dataValidation type="list" allowBlank="1" showInputMessage="1" showErrorMessage="1" sqref="F277">
      <formula1>$AC$2:$AC$5</formula1>
    </dataValidation>
  </dataValidations>
  <pageMargins left="0.75" right="0.75" top="1" bottom="1" header="0.5" footer="0.5"/>
  <pageSetup paperSize="8" scale="47" fitToHeight="0" orientation="landscape"/>
  <headerFooter/>
  <ignoredErrors>
    <ignoredError sqref="J448" formulaRange="1"/>
  </ignoredErrors>
  <drawing r:id="rId1"/>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2</vt:i4>
      </vt:variant>
    </vt:vector>
  </HeadingPairs>
  <TitlesOfParts>
    <vt:vector size="2" baseType="lpstr">
      <vt:lpstr>2023年项目库汇总表</vt: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佩佩</cp:lastModifiedBy>
  <dcterms:created xsi:type="dcterms:W3CDTF">2023-04-09T15:40:00Z</dcterms:created>
  <dcterms:modified xsi:type="dcterms:W3CDTF">2024-01-17T04:13:02Z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1B39150BC7A540ECB9D88F960249C603_13</vt:lpwstr>
  </property>
  <property fmtid="{D5CDD505-2E9C-101B-9397-08002B2CF9AE}" pid="4" name="KSOReadingLayout">
    <vt:bool>true</vt:bool>
  </property>
</Properties>
</file>