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Sheet1!$A$3:$P$35</definedName>
  </definedNames>
  <calcPr calcId="144525"/>
</workbook>
</file>

<file path=xl/sharedStrings.xml><?xml version="1.0" encoding="utf-8"?>
<sst xmlns="http://schemas.openxmlformats.org/spreadsheetml/2006/main" count="96" uniqueCount="64">
  <si>
    <t>汉滨区新社区工厂拟补贴明细表</t>
  </si>
  <si>
    <t>序号</t>
  </si>
  <si>
    <t>镇办</t>
  </si>
  <si>
    <t>企业名称</t>
  </si>
  <si>
    <t>是否毛绒玩具</t>
  </si>
  <si>
    <t>员工总数</t>
  </si>
  <si>
    <t>脱贫劳动力</t>
  </si>
  <si>
    <t>房租费</t>
  </si>
  <si>
    <t>电费</t>
  </si>
  <si>
    <t>水费</t>
  </si>
  <si>
    <t>岗位补贴</t>
  </si>
  <si>
    <t>补贴合计(元)</t>
  </si>
  <si>
    <t>备注</t>
  </si>
  <si>
    <t>人数</t>
  </si>
  <si>
    <t>金额</t>
  </si>
  <si>
    <t>晏坝镇</t>
  </si>
  <si>
    <t>安康市汉滨区晏坝镇暖冬手工棉鞋</t>
  </si>
  <si>
    <t>否</t>
  </si>
  <si>
    <t>大河镇</t>
  </si>
  <si>
    <t>安康康悦铭工艺品有限公司</t>
  </si>
  <si>
    <t>是</t>
  </si>
  <si>
    <t>大竹园镇</t>
  </si>
  <si>
    <t>陕西康奕彩工艺品有限公司</t>
  </si>
  <si>
    <t>陕西康润美工艺品有限公司</t>
  </si>
  <si>
    <t>吉河镇</t>
  </si>
  <si>
    <t>安康浦宸玩具有限公司</t>
  </si>
  <si>
    <t>安康优创贝玩具制造有限公司</t>
  </si>
  <si>
    <t>建民办</t>
  </si>
  <si>
    <t>安康乐秦佳玩具制造有限公司</t>
  </si>
  <si>
    <t>安康银雁科技服务有限公司</t>
  </si>
  <si>
    <t>五里镇</t>
  </si>
  <si>
    <t>安康宏源泰发纺织有限公司</t>
  </si>
  <si>
    <t>安康新乐祥纺织工贸有限公司</t>
  </si>
  <si>
    <t>安康米小点品牌管理有限公司</t>
  </si>
  <si>
    <t>关庙镇</t>
  </si>
  <si>
    <t>安康晨照博海玩具制品有限公司</t>
  </si>
  <si>
    <t>安康新伟泰玩具制品有限公司（关庙分厂）</t>
  </si>
  <si>
    <t>安康新伟泰玩具制品有限公司（关庙东站）</t>
  </si>
  <si>
    <t>安康新伟泰玩具制品有限公司（关庙周台）</t>
  </si>
  <si>
    <t>安康博益熊毛绒玩具有限公司</t>
  </si>
  <si>
    <t>流水镇</t>
  </si>
  <si>
    <t>安康新伟泰玩具制品有限公司（流水分厂）</t>
  </si>
  <si>
    <t>安康新西美创意文化有限公司</t>
  </si>
  <si>
    <t>茨沟镇</t>
  </si>
  <si>
    <t>安康新伟泰玩具制品有限公司（茨沟分厂）</t>
  </si>
  <si>
    <t>瀛湖镇</t>
  </si>
  <si>
    <t>安康昌荣顺玩具有限公司</t>
  </si>
  <si>
    <t>安康浙康星纺织有限公司</t>
  </si>
  <si>
    <t>双龙镇</t>
  </si>
  <si>
    <t>安康市汉滨区杜坝茶果农民专业合作社</t>
  </si>
  <si>
    <t>新城办</t>
  </si>
  <si>
    <t>安康宝忆玩具厂</t>
  </si>
  <si>
    <t>安康宝聚源毛绒玩具有限公司</t>
  </si>
  <si>
    <t>老城办</t>
  </si>
  <si>
    <t>安康恒普纺织科技有限公司</t>
  </si>
  <si>
    <t>沈坝镇</t>
  </si>
  <si>
    <t>安康衣之锦纺织有限公司</t>
  </si>
  <si>
    <t>安康卡迪娜鞋业有限公司</t>
  </si>
  <si>
    <t>中原镇</t>
  </si>
  <si>
    <t>安康源纺秀纺织有限公司</t>
  </si>
  <si>
    <t>安康永旺玩具有限公司</t>
  </si>
  <si>
    <t>安康爱比克电脑绣花有限公司</t>
  </si>
  <si>
    <t xml:space="preserve"> 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</si>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</sst>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134"/>
    </font>
    <font>
      <sz val="10"/>
      <color theme="1"/>
      <name val="宋体"/>
      <charset val="134"/>
      <scheme val="minor"/>
    </font>
    <font>
      <sz val="20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11" applyNumberFormat="0" applyAlignment="0" applyProtection="0">
      <alignment vertical="center"/>
    </xf>
    <xf numFmtId="0" fontId="19" fillId="11" borderId="7" applyNumberFormat="0" applyAlignment="0" applyProtection="0">
      <alignment vertical="center"/>
    </xf>
    <xf numFmtId="0" fontId="20" fillId="12" borderId="12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25" fillId="0" borderId="0">
      <alignment vertical="center"/>
    </xf>
  </cellStyleXfs>
  <cellXfs count="31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center" vertical="center"/>
    </xf>
    <xf numFmtId="0" fontId="2" fillId="0" borderId="0" xfId="0" applyNumberFormat="1" applyFont="1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5"/>
  <sheetViews>
    <sheetView tabSelected="1" topLeftCell="A8" workbookViewId="0">
      <selection activeCell="P14" sqref="P14"/>
    </sheetView>
  </sheetViews>
  <sheetFormatPr defaultColWidth="9" defaultRowHeight="25" customHeight="1"/>
  <cols>
    <col min="1" max="1" width="5.375" style="1" customWidth="1"/>
    <col min="2" max="2" width="8" style="1" customWidth="1"/>
    <col min="3" max="3" width="40.25" style="6" customWidth="1"/>
    <col min="4" max="4" width="7.375" style="1" customWidth="1"/>
    <col min="5" max="5" width="7.125" style="1" customWidth="1"/>
    <col min="6" max="6" width="7" style="1" customWidth="1"/>
    <col min="7" max="7" width="10.125" style="1" customWidth="1"/>
    <col min="8" max="8" width="14.375" style="1" customWidth="1"/>
    <col min="9" max="9" width="7.125" style="1" customWidth="1"/>
    <col min="10" max="10" width="7.25" style="1" customWidth="1"/>
    <col min="11" max="11" width="7.625" style="1" customWidth="1"/>
    <col min="12" max="12" width="13.875" style="1" customWidth="1"/>
    <col min="13" max="13" width="6.5" style="7" customWidth="1"/>
    <col min="14" max="14" width="11.5" style="1"/>
    <col min="15" max="15" width="12.25" style="1" customWidth="1"/>
    <col min="16" max="16" width="21.875" style="1" customWidth="1"/>
    <col min="17" max="17" width="11.5" style="1"/>
    <col min="18" max="18" width="10.375" style="1"/>
    <col min="19" max="16384" width="9" style="1"/>
  </cols>
  <sheetData>
    <row r="1" s="1" customFormat="1" ht="25.5" customHeight="1" spans="1:13">
      <c r="A1" s="8" t="s">
        <v>0</v>
      </c>
      <c r="B1" s="8"/>
      <c r="C1" s="9"/>
      <c r="D1" s="8"/>
      <c r="E1" s="8"/>
      <c r="F1" s="8"/>
      <c r="G1" s="8"/>
      <c r="H1" s="8"/>
      <c r="I1" s="8"/>
      <c r="J1" s="8"/>
      <c r="K1" s="8"/>
      <c r="L1" s="8"/>
      <c r="M1" s="8"/>
    </row>
    <row r="2" s="1" customFormat="1" ht="17" customHeight="1" spans="1:13">
      <c r="A2" s="10" t="s">
        <v>1</v>
      </c>
      <c r="B2" s="10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0" t="s">
        <v>7</v>
      </c>
      <c r="H2" s="10" t="s">
        <v>8</v>
      </c>
      <c r="I2" s="10" t="s">
        <v>9</v>
      </c>
      <c r="J2" s="11" t="s">
        <v>10</v>
      </c>
      <c r="K2" s="11"/>
      <c r="L2" s="11" t="s">
        <v>11</v>
      </c>
      <c r="M2" s="29" t="s">
        <v>12</v>
      </c>
    </row>
    <row r="3" s="1" customFormat="1" ht="17" customHeight="1" spans="1:13">
      <c r="A3" s="10"/>
      <c r="B3" s="10"/>
      <c r="C3" s="11"/>
      <c r="D3" s="11"/>
      <c r="E3" s="11"/>
      <c r="F3" s="11"/>
      <c r="G3" s="10"/>
      <c r="H3" s="10"/>
      <c r="I3" s="10"/>
      <c r="J3" s="11" t="s">
        <v>13</v>
      </c>
      <c r="K3" s="11" t="s">
        <v>14</v>
      </c>
      <c r="L3" s="11"/>
      <c r="M3" s="29"/>
    </row>
    <row r="4" s="2" customFormat="1" ht="20" customHeight="1" spans="1:13">
      <c r="A4" s="12">
        <v>1</v>
      </c>
      <c r="B4" s="12" t="s">
        <v>15</v>
      </c>
      <c r="C4" s="13" t="s">
        <v>16</v>
      </c>
      <c r="D4" s="12" t="s">
        <v>17</v>
      </c>
      <c r="E4" s="12">
        <v>17</v>
      </c>
      <c r="F4" s="12">
        <v>13</v>
      </c>
      <c r="G4" s="12">
        <v>8500</v>
      </c>
      <c r="H4" s="12">
        <v>1398.77</v>
      </c>
      <c r="I4" s="12">
        <v>0</v>
      </c>
      <c r="J4" s="12">
        <v>9</v>
      </c>
      <c r="K4" s="12">
        <v>18000</v>
      </c>
      <c r="L4" s="12">
        <f>G4+H4+I4+K4</f>
        <v>27898.77</v>
      </c>
      <c r="M4" s="13"/>
    </row>
    <row r="5" s="2" customFormat="1" ht="20" customHeight="1" spans="1:13">
      <c r="A5" s="12">
        <v>2</v>
      </c>
      <c r="B5" s="12" t="s">
        <v>18</v>
      </c>
      <c r="C5" s="13" t="s">
        <v>19</v>
      </c>
      <c r="D5" s="13" t="s">
        <v>20</v>
      </c>
      <c r="E5" s="13">
        <v>46</v>
      </c>
      <c r="F5" s="13">
        <v>19</v>
      </c>
      <c r="G5" s="12">
        <v>28000</v>
      </c>
      <c r="H5" s="12">
        <v>82669.67</v>
      </c>
      <c r="I5" s="12"/>
      <c r="J5" s="13">
        <v>18</v>
      </c>
      <c r="K5" s="12">
        <v>36000</v>
      </c>
      <c r="L5" s="13">
        <f t="shared" ref="L5:L7" si="0">G5+H5+K5</f>
        <v>146669.67</v>
      </c>
      <c r="M5" s="13"/>
    </row>
    <row r="6" s="2" customFormat="1" ht="20" customHeight="1" spans="1:13">
      <c r="A6" s="12">
        <v>3</v>
      </c>
      <c r="B6" s="12" t="s">
        <v>21</v>
      </c>
      <c r="C6" s="13" t="s">
        <v>22</v>
      </c>
      <c r="D6" s="13" t="s">
        <v>20</v>
      </c>
      <c r="E6" s="13">
        <v>43</v>
      </c>
      <c r="F6" s="13">
        <v>12</v>
      </c>
      <c r="G6" s="12">
        <v>25000</v>
      </c>
      <c r="H6" s="12">
        <v>29437.05</v>
      </c>
      <c r="I6" s="12">
        <v>0</v>
      </c>
      <c r="J6" s="13">
        <v>11</v>
      </c>
      <c r="K6" s="12">
        <v>22000</v>
      </c>
      <c r="L6" s="13">
        <f t="shared" si="0"/>
        <v>76437.05</v>
      </c>
      <c r="M6" s="13"/>
    </row>
    <row r="7" s="2" customFormat="1" ht="20" customHeight="1" spans="1:13">
      <c r="A7" s="12">
        <v>4</v>
      </c>
      <c r="B7" s="12"/>
      <c r="C7" s="13" t="s">
        <v>23</v>
      </c>
      <c r="D7" s="13" t="s">
        <v>20</v>
      </c>
      <c r="E7" s="13">
        <v>30</v>
      </c>
      <c r="F7" s="13">
        <v>8</v>
      </c>
      <c r="G7" s="12">
        <v>28000</v>
      </c>
      <c r="H7" s="12">
        <v>48837.67</v>
      </c>
      <c r="I7" s="12">
        <v>0</v>
      </c>
      <c r="J7" s="13">
        <v>6</v>
      </c>
      <c r="K7" s="12">
        <v>12000</v>
      </c>
      <c r="L7" s="13">
        <f t="shared" si="0"/>
        <v>88837.67</v>
      </c>
      <c r="M7" s="13"/>
    </row>
    <row r="8" s="2" customFormat="1" ht="20" customHeight="1" spans="1:13">
      <c r="A8" s="12">
        <v>5</v>
      </c>
      <c r="B8" s="12" t="s">
        <v>24</v>
      </c>
      <c r="C8" s="13" t="s">
        <v>25</v>
      </c>
      <c r="D8" s="13" t="s">
        <v>20</v>
      </c>
      <c r="E8" s="13">
        <v>26</v>
      </c>
      <c r="F8" s="13">
        <v>9</v>
      </c>
      <c r="G8" s="12">
        <v>220000</v>
      </c>
      <c r="H8" s="12">
        <v>49100</v>
      </c>
      <c r="I8" s="12">
        <v>2200</v>
      </c>
      <c r="J8" s="13">
        <v>2</v>
      </c>
      <c r="K8" s="12">
        <v>4000</v>
      </c>
      <c r="L8" s="13">
        <f>G8+H8+I8+K8</f>
        <v>275300</v>
      </c>
      <c r="M8" s="13"/>
    </row>
    <row r="9" s="3" customFormat="1" ht="20" customHeight="1" spans="1:13">
      <c r="A9" s="12">
        <v>6</v>
      </c>
      <c r="B9" s="12"/>
      <c r="C9" s="13"/>
      <c r="D9" s="13" t="s">
        <v>20</v>
      </c>
      <c r="E9" s="13">
        <v>21</v>
      </c>
      <c r="F9" s="13">
        <v>14</v>
      </c>
      <c r="G9" s="12">
        <v>50000</v>
      </c>
      <c r="H9" s="12">
        <v>5897.54</v>
      </c>
      <c r="I9" s="12">
        <v>0</v>
      </c>
      <c r="J9" s="13">
        <v>0</v>
      </c>
      <c r="K9" s="18">
        <v>0</v>
      </c>
      <c r="L9" s="13">
        <f>G9+H9</f>
        <v>55897.54</v>
      </c>
      <c r="M9" s="17"/>
    </row>
    <row r="10" s="4" customFormat="1" ht="20" customHeight="1" spans="1:13">
      <c r="A10" s="12">
        <v>7</v>
      </c>
      <c r="B10" s="12"/>
      <c r="C10" s="14" t="s">
        <v>26</v>
      </c>
      <c r="D10" s="15" t="s">
        <v>20</v>
      </c>
      <c r="E10" s="15">
        <v>10</v>
      </c>
      <c r="F10" s="15">
        <v>4</v>
      </c>
      <c r="G10" s="15">
        <v>0</v>
      </c>
      <c r="H10" s="15">
        <v>12848.39</v>
      </c>
      <c r="I10" s="15">
        <v>0</v>
      </c>
      <c r="J10" s="15">
        <v>1</v>
      </c>
      <c r="K10" s="12">
        <v>2000</v>
      </c>
      <c r="L10" s="15">
        <f>H10+K10</f>
        <v>14848.39</v>
      </c>
      <c r="M10" s="14"/>
    </row>
    <row r="11" s="2" customFormat="1" ht="20" customHeight="1" spans="1:13">
      <c r="A11" s="12">
        <v>8</v>
      </c>
      <c r="B11" s="12" t="s">
        <v>27</v>
      </c>
      <c r="C11" s="13" t="s">
        <v>28</v>
      </c>
      <c r="D11" s="12" t="s">
        <v>20</v>
      </c>
      <c r="E11" s="12">
        <v>23</v>
      </c>
      <c r="F11" s="12">
        <v>11</v>
      </c>
      <c r="G11" s="12">
        <v>0</v>
      </c>
      <c r="H11" s="12">
        <v>38581.3</v>
      </c>
      <c r="I11" s="12">
        <v>2000</v>
      </c>
      <c r="J11" s="12">
        <v>6</v>
      </c>
      <c r="K11" s="12">
        <v>12000</v>
      </c>
      <c r="L11" s="12">
        <f>H11+I11+K11</f>
        <v>52581.3</v>
      </c>
      <c r="M11" s="13"/>
    </row>
    <row r="12" s="3" customFormat="1" ht="20" customHeight="1" spans="1:13">
      <c r="A12" s="12">
        <v>9</v>
      </c>
      <c r="B12" s="16"/>
      <c r="C12" s="17" t="s">
        <v>29</v>
      </c>
      <c r="D12" s="18" t="s">
        <v>20</v>
      </c>
      <c r="E12" s="16">
        <v>79</v>
      </c>
      <c r="F12" s="16">
        <v>12</v>
      </c>
      <c r="G12" s="16">
        <v>0</v>
      </c>
      <c r="H12" s="16">
        <v>100038.17</v>
      </c>
      <c r="I12" s="16">
        <v>0</v>
      </c>
      <c r="J12" s="16">
        <v>0</v>
      </c>
      <c r="K12" s="18">
        <v>0</v>
      </c>
      <c r="L12" s="16">
        <f>SUM(G12:K12)</f>
        <v>100038.17</v>
      </c>
      <c r="M12" s="17"/>
    </row>
    <row r="13" s="4" customFormat="1" ht="20" customHeight="1" spans="1:13">
      <c r="A13" s="12">
        <v>10</v>
      </c>
      <c r="B13" s="15" t="s">
        <v>30</v>
      </c>
      <c r="C13" s="14" t="s">
        <v>31</v>
      </c>
      <c r="D13" s="15" t="s">
        <v>20</v>
      </c>
      <c r="E13" s="15">
        <v>205</v>
      </c>
      <c r="F13" s="15">
        <v>23</v>
      </c>
      <c r="G13" s="15">
        <v>0</v>
      </c>
      <c r="H13" s="15">
        <v>739351.49</v>
      </c>
      <c r="I13" s="15">
        <v>0</v>
      </c>
      <c r="J13" s="15">
        <v>13</v>
      </c>
      <c r="K13" s="12">
        <v>26000</v>
      </c>
      <c r="L13" s="15">
        <f>K13+H13</f>
        <v>765351.49</v>
      </c>
      <c r="M13" s="15"/>
    </row>
    <row r="14" s="4" customFormat="1" ht="20" customHeight="1" spans="1:13">
      <c r="A14" s="12">
        <v>11</v>
      </c>
      <c r="B14" s="15"/>
      <c r="C14" s="14" t="s">
        <v>32</v>
      </c>
      <c r="D14" s="15" t="s">
        <v>20</v>
      </c>
      <c r="E14" s="15">
        <v>240</v>
      </c>
      <c r="F14" s="15">
        <v>11</v>
      </c>
      <c r="G14" s="15">
        <v>0</v>
      </c>
      <c r="H14" s="15">
        <v>273426.53</v>
      </c>
      <c r="I14" s="15">
        <v>0</v>
      </c>
      <c r="J14" s="15">
        <v>11</v>
      </c>
      <c r="K14" s="12">
        <v>22000</v>
      </c>
      <c r="L14" s="15">
        <f>H14+K14</f>
        <v>295426.53</v>
      </c>
      <c r="M14" s="15"/>
    </row>
    <row r="15" s="5" customFormat="1" ht="20" customHeight="1" spans="1:13">
      <c r="A15" s="12">
        <v>12</v>
      </c>
      <c r="B15" s="19"/>
      <c r="C15" s="20" t="s">
        <v>33</v>
      </c>
      <c r="D15" s="21" t="s">
        <v>20</v>
      </c>
      <c r="E15" s="19">
        <v>231</v>
      </c>
      <c r="F15" s="19">
        <v>30</v>
      </c>
      <c r="G15" s="19">
        <v>30000</v>
      </c>
      <c r="H15" s="19">
        <v>284956.38</v>
      </c>
      <c r="I15" s="19">
        <v>0</v>
      </c>
      <c r="J15" s="19">
        <v>0</v>
      </c>
      <c r="K15" s="18">
        <v>0</v>
      </c>
      <c r="L15" s="19">
        <f>SUM(G15:K15)</f>
        <v>314956.38</v>
      </c>
      <c r="M15" s="19"/>
    </row>
    <row r="16" s="3" customFormat="1" ht="20" customHeight="1" spans="1:13">
      <c r="A16" s="12">
        <v>13</v>
      </c>
      <c r="B16" s="22" t="s">
        <v>34</v>
      </c>
      <c r="C16" s="17" t="s">
        <v>35</v>
      </c>
      <c r="D16" s="18" t="s">
        <v>20</v>
      </c>
      <c r="E16" s="16">
        <v>23</v>
      </c>
      <c r="F16" s="16">
        <v>3</v>
      </c>
      <c r="G16" s="16">
        <v>46464</v>
      </c>
      <c r="H16" s="16">
        <v>6714.22</v>
      </c>
      <c r="I16" s="16">
        <v>0</v>
      </c>
      <c r="J16" s="16">
        <v>9</v>
      </c>
      <c r="K16" s="18">
        <v>18000</v>
      </c>
      <c r="L16" s="16">
        <f>G16+H16+K16</f>
        <v>71178.22</v>
      </c>
      <c r="M16" s="16"/>
    </row>
    <row r="17" s="3" customFormat="1" ht="20" customHeight="1" spans="1:13">
      <c r="A17" s="12">
        <v>14</v>
      </c>
      <c r="B17" s="23"/>
      <c r="C17" s="17" t="s">
        <v>36</v>
      </c>
      <c r="D17" s="18" t="s">
        <v>20</v>
      </c>
      <c r="E17" s="16">
        <v>194</v>
      </c>
      <c r="F17" s="16">
        <v>46</v>
      </c>
      <c r="G17" s="16">
        <v>128820</v>
      </c>
      <c r="H17" s="16">
        <v>113168.59</v>
      </c>
      <c r="I17" s="16">
        <v>0</v>
      </c>
      <c r="J17" s="16">
        <v>0</v>
      </c>
      <c r="K17" s="18">
        <v>0</v>
      </c>
      <c r="L17" s="16">
        <f>G17+H17</f>
        <v>241988.59</v>
      </c>
      <c r="M17" s="16"/>
    </row>
    <row r="18" s="3" customFormat="1" ht="20" customHeight="1" spans="1:13">
      <c r="A18" s="12">
        <v>15</v>
      </c>
      <c r="B18" s="23"/>
      <c r="C18" s="17" t="s">
        <v>37</v>
      </c>
      <c r="D18" s="18" t="s">
        <v>20</v>
      </c>
      <c r="E18" s="16">
        <v>194</v>
      </c>
      <c r="F18" s="16">
        <v>46</v>
      </c>
      <c r="G18" s="16">
        <v>68172</v>
      </c>
      <c r="H18" s="16">
        <v>0</v>
      </c>
      <c r="I18" s="16">
        <v>0</v>
      </c>
      <c r="J18" s="16">
        <v>0</v>
      </c>
      <c r="K18" s="18">
        <v>0</v>
      </c>
      <c r="L18" s="16">
        <v>68172</v>
      </c>
      <c r="M18" s="16"/>
    </row>
    <row r="19" s="3" customFormat="1" ht="20" customHeight="1" spans="1:13">
      <c r="A19" s="12">
        <v>16</v>
      </c>
      <c r="B19" s="23"/>
      <c r="C19" s="17" t="s">
        <v>38</v>
      </c>
      <c r="D19" s="18" t="s">
        <v>20</v>
      </c>
      <c r="E19" s="16">
        <v>104</v>
      </c>
      <c r="F19" s="16">
        <v>20</v>
      </c>
      <c r="G19" s="16">
        <v>0</v>
      </c>
      <c r="H19" s="16">
        <v>15837.28</v>
      </c>
      <c r="I19" s="16">
        <v>0</v>
      </c>
      <c r="J19" s="16">
        <v>0</v>
      </c>
      <c r="K19" s="18">
        <v>0</v>
      </c>
      <c r="L19" s="16">
        <f>SUM(G19:K19)</f>
        <v>15837.28</v>
      </c>
      <c r="M19" s="16"/>
    </row>
    <row r="20" s="3" customFormat="1" ht="20" customHeight="1" spans="1:13">
      <c r="A20" s="12">
        <v>17</v>
      </c>
      <c r="B20" s="23"/>
      <c r="C20" s="17" t="s">
        <v>39</v>
      </c>
      <c r="D20" s="18" t="s">
        <v>20</v>
      </c>
      <c r="E20" s="16">
        <v>43</v>
      </c>
      <c r="F20" s="16">
        <v>8</v>
      </c>
      <c r="G20" s="16">
        <v>0</v>
      </c>
      <c r="H20" s="16">
        <v>4462</v>
      </c>
      <c r="I20" s="16">
        <v>0</v>
      </c>
      <c r="J20" s="16">
        <v>0</v>
      </c>
      <c r="K20" s="16">
        <v>0</v>
      </c>
      <c r="L20" s="16">
        <f>SUM(G20:K20)</f>
        <v>4462</v>
      </c>
      <c r="M20" s="16"/>
    </row>
    <row r="21" s="3" customFormat="1" ht="20" customHeight="1" spans="1:13">
      <c r="A21" s="12">
        <v>18</v>
      </c>
      <c r="B21" s="22" t="s">
        <v>40</v>
      </c>
      <c r="C21" s="17" t="s">
        <v>41</v>
      </c>
      <c r="D21" s="18" t="s">
        <v>20</v>
      </c>
      <c r="E21" s="16">
        <v>7</v>
      </c>
      <c r="F21" s="16">
        <v>2</v>
      </c>
      <c r="G21" s="16">
        <v>8000</v>
      </c>
      <c r="H21" s="16">
        <v>0</v>
      </c>
      <c r="I21" s="16">
        <v>0</v>
      </c>
      <c r="J21" s="16">
        <v>0</v>
      </c>
      <c r="K21" s="18">
        <v>0</v>
      </c>
      <c r="L21" s="16">
        <f>SUM(G21:K21)</f>
        <v>8000</v>
      </c>
      <c r="M21" s="16"/>
    </row>
    <row r="22" s="3" customFormat="1" ht="20" customHeight="1" spans="1:13">
      <c r="A22" s="12">
        <v>19</v>
      </c>
      <c r="B22" s="24"/>
      <c r="C22" s="17" t="s">
        <v>42</v>
      </c>
      <c r="D22" s="18" t="s">
        <v>20</v>
      </c>
      <c r="E22" s="16">
        <v>30</v>
      </c>
      <c r="F22" s="16">
        <v>4</v>
      </c>
      <c r="G22" s="16">
        <v>288000</v>
      </c>
      <c r="H22" s="16">
        <v>0</v>
      </c>
      <c r="I22" s="16">
        <v>0</v>
      </c>
      <c r="J22" s="16">
        <v>0</v>
      </c>
      <c r="K22" s="18">
        <v>0</v>
      </c>
      <c r="L22" s="16">
        <v>288000</v>
      </c>
      <c r="M22" s="16"/>
    </row>
    <row r="23" s="3" customFormat="1" ht="20" customHeight="1" spans="1:13">
      <c r="A23" s="12">
        <v>20</v>
      </c>
      <c r="B23" s="18" t="s">
        <v>43</v>
      </c>
      <c r="C23" s="17" t="s">
        <v>44</v>
      </c>
      <c r="D23" s="18" t="s">
        <v>20</v>
      </c>
      <c r="E23" s="16">
        <v>115</v>
      </c>
      <c r="F23" s="16">
        <v>64</v>
      </c>
      <c r="G23" s="16">
        <v>0</v>
      </c>
      <c r="H23" s="16">
        <v>45587.63</v>
      </c>
      <c r="I23" s="16">
        <v>0</v>
      </c>
      <c r="J23" s="16">
        <v>0</v>
      </c>
      <c r="K23" s="18">
        <v>0</v>
      </c>
      <c r="L23" s="16">
        <f>SUM(H23:K23)</f>
        <v>45587.63</v>
      </c>
      <c r="M23" s="16"/>
    </row>
    <row r="24" s="3" customFormat="1" ht="20" customHeight="1" spans="1:13">
      <c r="A24" s="12">
        <v>21</v>
      </c>
      <c r="B24" s="18" t="s">
        <v>45</v>
      </c>
      <c r="C24" s="17" t="s">
        <v>46</v>
      </c>
      <c r="D24" s="18" t="s">
        <v>20</v>
      </c>
      <c r="E24" s="16">
        <v>79</v>
      </c>
      <c r="F24" s="16">
        <v>71</v>
      </c>
      <c r="G24" s="16">
        <v>0</v>
      </c>
      <c r="H24" s="16">
        <v>71436</v>
      </c>
      <c r="I24" s="16">
        <v>0</v>
      </c>
      <c r="J24" s="16">
        <v>0</v>
      </c>
      <c r="K24" s="18">
        <v>0</v>
      </c>
      <c r="L24" s="16">
        <f>SUM(H24:K24)</f>
        <v>71436</v>
      </c>
      <c r="M24" s="16"/>
    </row>
    <row r="25" s="3" customFormat="1" ht="20" customHeight="1" spans="1:13">
      <c r="A25" s="12">
        <v>22</v>
      </c>
      <c r="B25" s="16"/>
      <c r="C25" s="17" t="s">
        <v>47</v>
      </c>
      <c r="D25" s="18" t="s">
        <v>20</v>
      </c>
      <c r="E25" s="16">
        <v>29</v>
      </c>
      <c r="F25" s="16">
        <v>8</v>
      </c>
      <c r="G25" s="16">
        <v>0</v>
      </c>
      <c r="H25" s="16">
        <v>57235.57</v>
      </c>
      <c r="I25" s="16">
        <v>0</v>
      </c>
      <c r="J25" s="16">
        <v>0</v>
      </c>
      <c r="K25" s="18">
        <v>0</v>
      </c>
      <c r="L25" s="16">
        <f>SUM(G25:K25)</f>
        <v>57235.57</v>
      </c>
      <c r="M25" s="17"/>
    </row>
    <row r="26" s="2" customFormat="1" ht="20" customHeight="1" spans="1:13">
      <c r="A26" s="12">
        <v>23</v>
      </c>
      <c r="B26" s="12" t="s">
        <v>48</v>
      </c>
      <c r="C26" s="13" t="s">
        <v>49</v>
      </c>
      <c r="D26" s="12" t="s">
        <v>17</v>
      </c>
      <c r="E26" s="12">
        <v>24</v>
      </c>
      <c r="F26" s="12">
        <v>8</v>
      </c>
      <c r="G26" s="12">
        <v>0</v>
      </c>
      <c r="H26" s="12">
        <v>0</v>
      </c>
      <c r="I26" s="12">
        <v>0</v>
      </c>
      <c r="J26" s="12">
        <v>9</v>
      </c>
      <c r="K26" s="12">
        <v>18000</v>
      </c>
      <c r="L26" s="12">
        <f>SUM(K26:K26)</f>
        <v>18000</v>
      </c>
      <c r="M26" s="13"/>
    </row>
    <row r="27" s="3" customFormat="1" ht="20" customHeight="1" spans="1:13">
      <c r="A27" s="12">
        <v>24</v>
      </c>
      <c r="B27" s="18" t="s">
        <v>50</v>
      </c>
      <c r="C27" s="17" t="s">
        <v>51</v>
      </c>
      <c r="D27" s="18" t="s">
        <v>20</v>
      </c>
      <c r="E27" s="16">
        <v>32</v>
      </c>
      <c r="F27" s="16">
        <v>10</v>
      </c>
      <c r="G27" s="16">
        <v>336000</v>
      </c>
      <c r="H27" s="16">
        <v>22368.93</v>
      </c>
      <c r="I27" s="3">
        <v>0</v>
      </c>
      <c r="J27" s="16">
        <v>0</v>
      </c>
      <c r="K27" s="18">
        <v>0</v>
      </c>
      <c r="L27" s="16">
        <f>SUM(G27:K27)</f>
        <v>358368.93</v>
      </c>
      <c r="M27" s="17"/>
    </row>
    <row r="28" s="3" customFormat="1" ht="20" customHeight="1" spans="1:13">
      <c r="A28" s="12">
        <v>25</v>
      </c>
      <c r="B28" s="16"/>
      <c r="C28" s="17" t="s">
        <v>52</v>
      </c>
      <c r="D28" s="18" t="s">
        <v>20</v>
      </c>
      <c r="E28" s="16">
        <v>33</v>
      </c>
      <c r="F28" s="16">
        <v>6</v>
      </c>
      <c r="G28" s="16">
        <v>0</v>
      </c>
      <c r="H28" s="16">
        <v>35312.04</v>
      </c>
      <c r="I28" s="3">
        <v>0</v>
      </c>
      <c r="J28" s="16">
        <v>0</v>
      </c>
      <c r="K28" s="18">
        <v>0</v>
      </c>
      <c r="L28" s="16">
        <f>SUM(G28:K28)</f>
        <v>35312.04</v>
      </c>
      <c r="M28" s="17"/>
    </row>
    <row r="29" s="3" customFormat="1" ht="20" customHeight="1" spans="1:13">
      <c r="A29" s="12">
        <v>26</v>
      </c>
      <c r="B29" s="18" t="s">
        <v>53</v>
      </c>
      <c r="C29" s="17" t="s">
        <v>54</v>
      </c>
      <c r="D29" s="18" t="s">
        <v>20</v>
      </c>
      <c r="E29" s="16">
        <v>78</v>
      </c>
      <c r="F29" s="16">
        <v>11</v>
      </c>
      <c r="G29" s="16">
        <v>0</v>
      </c>
      <c r="H29" s="16">
        <v>90776.82</v>
      </c>
      <c r="I29" s="16">
        <v>0</v>
      </c>
      <c r="J29" s="16">
        <v>0</v>
      </c>
      <c r="K29" s="18">
        <v>0</v>
      </c>
      <c r="L29" s="16">
        <f>SUM(H29:K29)</f>
        <v>90776.82</v>
      </c>
      <c r="M29" s="17"/>
    </row>
    <row r="30" s="3" customFormat="1" ht="20" customHeight="1" spans="1:13">
      <c r="A30" s="12">
        <v>27</v>
      </c>
      <c r="B30" s="25" t="s">
        <v>55</v>
      </c>
      <c r="C30" s="13" t="s">
        <v>56</v>
      </c>
      <c r="D30" s="18" t="s">
        <v>20</v>
      </c>
      <c r="E30" s="12">
        <v>51</v>
      </c>
      <c r="F30" s="12">
        <v>15</v>
      </c>
      <c r="G30" s="16">
        <v>0</v>
      </c>
      <c r="H30" s="26">
        <v>163502.17</v>
      </c>
      <c r="I30" s="16">
        <v>0</v>
      </c>
      <c r="J30" s="16">
        <v>0</v>
      </c>
      <c r="K30" s="18">
        <v>0</v>
      </c>
      <c r="L30" s="26">
        <v>163502.17</v>
      </c>
      <c r="M30" s="17"/>
    </row>
    <row r="31" s="3" customFormat="1" ht="20" customHeight="1" spans="1:13">
      <c r="A31" s="12">
        <v>28</v>
      </c>
      <c r="B31" s="25" t="s">
        <v>18</v>
      </c>
      <c r="C31" s="13" t="s">
        <v>57</v>
      </c>
      <c r="D31" s="13" t="s">
        <v>17</v>
      </c>
      <c r="E31" s="12">
        <v>49</v>
      </c>
      <c r="F31" s="12">
        <v>23</v>
      </c>
      <c r="G31" s="12">
        <v>0</v>
      </c>
      <c r="H31" s="12">
        <v>0</v>
      </c>
      <c r="I31" s="12">
        <v>0</v>
      </c>
      <c r="J31" s="13">
        <v>21</v>
      </c>
      <c r="K31" s="13">
        <v>21000</v>
      </c>
      <c r="L31" s="13">
        <v>21000</v>
      </c>
      <c r="M31" s="17"/>
    </row>
    <row r="32" s="3" customFormat="1" ht="20" customHeight="1" spans="1:13">
      <c r="A32" s="12">
        <v>29</v>
      </c>
      <c r="B32" s="25" t="s">
        <v>58</v>
      </c>
      <c r="C32" s="17" t="s">
        <v>59</v>
      </c>
      <c r="D32" s="18" t="s">
        <v>20</v>
      </c>
      <c r="E32" s="12">
        <v>38</v>
      </c>
      <c r="F32" s="12">
        <v>24</v>
      </c>
      <c r="G32" s="16">
        <v>0</v>
      </c>
      <c r="H32" s="16">
        <v>62232.04</v>
      </c>
      <c r="I32" s="16">
        <v>0</v>
      </c>
      <c r="J32" s="16">
        <v>0</v>
      </c>
      <c r="K32" s="16">
        <v>0</v>
      </c>
      <c r="L32" s="16">
        <v>62232.04</v>
      </c>
      <c r="M32" s="17"/>
    </row>
    <row r="33" s="3" customFormat="1" ht="20" customHeight="1" spans="1:16">
      <c r="A33" s="12">
        <v>30</v>
      </c>
      <c r="B33" s="25" t="s">
        <v>50</v>
      </c>
      <c r="C33" s="13" t="s">
        <v>60</v>
      </c>
      <c r="D33" s="12" t="s">
        <v>20</v>
      </c>
      <c r="E33" s="12">
        <v>138</v>
      </c>
      <c r="F33" s="12">
        <v>12</v>
      </c>
      <c r="G33" s="16">
        <v>0</v>
      </c>
      <c r="H33" s="12">
        <v>13574</v>
      </c>
      <c r="I33" s="12">
        <v>930</v>
      </c>
      <c r="J33" s="16">
        <v>0</v>
      </c>
      <c r="K33" s="16">
        <v>0</v>
      </c>
      <c r="L33" s="16">
        <v>14504</v>
      </c>
      <c r="M33" s="17"/>
      <c r="P33" s="30"/>
    </row>
    <row r="34" s="3" customFormat="1" ht="20" customHeight="1" spans="1:16">
      <c r="A34" s="12">
        <v>31</v>
      </c>
      <c r="B34" s="25" t="s">
        <v>30</v>
      </c>
      <c r="C34" s="27" t="s">
        <v>61</v>
      </c>
      <c r="D34" s="12" t="s">
        <v>20</v>
      </c>
      <c r="E34" s="12">
        <v>26</v>
      </c>
      <c r="F34" s="12">
        <v>2</v>
      </c>
      <c r="G34" s="16">
        <v>203119</v>
      </c>
      <c r="H34" s="12">
        <v>0</v>
      </c>
      <c r="I34" s="12">
        <v>0</v>
      </c>
      <c r="J34" s="16">
        <v>0</v>
      </c>
      <c r="K34" s="16">
        <v>0</v>
      </c>
      <c r="L34" s="16">
        <v>203119</v>
      </c>
      <c r="M34" s="17"/>
      <c r="O34" s="30" t="s">
        <v>62</v>
      </c>
      <c r="P34" s="30"/>
    </row>
    <row r="35" s="3" customFormat="1" ht="20" customHeight="1" spans="1:13">
      <c r="A35" s="18"/>
      <c r="B35" s="25" t="s">
        <v>63</v>
      </c>
      <c r="C35" s="28"/>
      <c r="D35" s="12"/>
      <c r="E35" s="12"/>
      <c r="F35" s="12"/>
      <c r="G35" s="16">
        <f t="shared" ref="G35:L35" si="1">SUM(G4:G34)</f>
        <v>1468075</v>
      </c>
      <c r="H35" s="12">
        <f t="shared" si="1"/>
        <v>2368750.25</v>
      </c>
      <c r="I35" s="12">
        <f t="shared" si="1"/>
        <v>5130</v>
      </c>
      <c r="J35" s="16">
        <f t="shared" si="1"/>
        <v>116</v>
      </c>
      <c r="K35" s="16">
        <f t="shared" si="1"/>
        <v>211000</v>
      </c>
      <c r="L35" s="16">
        <f t="shared" si="1"/>
        <v>4052955.25</v>
      </c>
      <c r="M35" s="17"/>
    </row>
  </sheetData>
  <autoFilter ref="A3:P35">
    <extLst/>
  </autoFilter>
  <mergeCells count="23">
    <mergeCell ref="A1:M1"/>
    <mergeCell ref="J2:K2"/>
    <mergeCell ref="B35:C35"/>
    <mergeCell ref="A2:A3"/>
    <mergeCell ref="B2:B3"/>
    <mergeCell ref="B6:B7"/>
    <mergeCell ref="B8:B10"/>
    <mergeCell ref="B11:B12"/>
    <mergeCell ref="B13:B15"/>
    <mergeCell ref="B16:B20"/>
    <mergeCell ref="B21:B22"/>
    <mergeCell ref="B24:B25"/>
    <mergeCell ref="B27:B28"/>
    <mergeCell ref="C2:C3"/>
    <mergeCell ref="C8:C9"/>
    <mergeCell ref="D2:D3"/>
    <mergeCell ref="E2:E3"/>
    <mergeCell ref="F2:F3"/>
    <mergeCell ref="G2:G3"/>
    <mergeCell ref="H2:H3"/>
    <mergeCell ref="I2:I3"/>
    <mergeCell ref="L2:L3"/>
    <mergeCell ref="M2:M3"/>
  </mergeCells>
  <pageMargins left="0.393055555555556" right="0.393055555555556" top="0.156944444444444" bottom="0.156944444444444" header="0.156944444444444" footer="0.156944444444444"/>
  <pageSetup paperSize="9" orientation="landscape"/>
  <headerFooter/>
  <ignoredErrors>
    <ignoredError sqref="L26" formula="1" formulaRange="1"/>
    <ignoredError sqref="L12 L15 L17:L19 L27:L29 L21:L25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紫霞</cp:lastModifiedBy>
  <dcterms:created xsi:type="dcterms:W3CDTF">2018-02-27T11:14:00Z</dcterms:created>
  <dcterms:modified xsi:type="dcterms:W3CDTF">2022-08-31T09:46:10Z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2052-11.1.0.12353</vt:lpwstr>
  </property>
  <property fmtid="{D5CDD505-2E9C-101B-9397-08002B2CF9AE}" pid="3" name="ICV">
    <vt:lpwstr>CAED8A86B10D42DA940E1B8F9A63BE35</vt:lpwstr>
  </property>
</Properties>
</file>