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15" windowWidth="14955" windowHeight="9120" activeTab="0"/>
  </bookViews>
  <sheets>
    <sheet name="核心指标" sheetId="1" r:id="rId1"/>
    <sheet name="一套表单位" sheetId="2" r:id="rId2"/>
    <sheet name="生产总值" sheetId="3" r:id="rId3"/>
    <sheet name="农业" sheetId="4" r:id="rId4"/>
    <sheet name="规模工业" sheetId="5" r:id="rId5"/>
    <sheet name="支柱产业（续表）" sheetId="6" r:id="rId6"/>
    <sheet name="建筑业1" sheetId="7" r:id="rId7"/>
    <sheet name="投资1" sheetId="8" r:id="rId8"/>
    <sheet name="投资续表" sheetId="9" r:id="rId9"/>
    <sheet name="社零" sheetId="10" r:id="rId10"/>
    <sheet name="社零续表" sheetId="11" r:id="rId11"/>
    <sheet name="服务业" sheetId="12" r:id="rId12"/>
    <sheet name="服务业续表" sheetId="13" r:id="rId13"/>
    <sheet name="财政金融" sheetId="14" r:id="rId14"/>
    <sheet name="居民收入五上企业" sheetId="15" r:id="rId15"/>
  </sheets>
  <externalReferences>
    <externalReference r:id="rId18"/>
    <externalReference r:id="rId19"/>
  </externalReferences>
  <definedNames>
    <definedName name="_Fill" hidden="1">'[2]eqpmad2'!#REF!</definedName>
    <definedName name="HWSheet">1</definedName>
    <definedName name="Module.Prix_SMC">[0]!Module.Prix_SMC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<sst xmlns="http://schemas.openxmlformats.org/spreadsheetml/2006/main" count="513" uniqueCount="368">
  <si>
    <t>至本季累计</t>
  </si>
  <si>
    <r>
      <t>同比增长（±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%）</t>
    </r>
  </si>
  <si>
    <t>金融机构各项存款余额</t>
  </si>
  <si>
    <t>金融机构各项贷款余额</t>
  </si>
  <si>
    <t>上年同期</t>
  </si>
  <si>
    <t>至本季末</t>
  </si>
  <si>
    <r>
      <t>同比增长（±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</si>
  <si>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 xml:space="preserve">      </t>
    </r>
    <r>
      <rPr>
        <sz val="10"/>
        <rFont val="宋体"/>
        <family val="0"/>
      </rPr>
      <t>至本季末</t>
    </r>
  </si>
  <si>
    <t>生产总值</t>
  </si>
  <si>
    <r>
      <t xml:space="preserve">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单位：万元</t>
    </r>
  </si>
  <si>
    <t>非公经济增加值</t>
  </si>
  <si>
    <t>单位：万元</t>
  </si>
  <si>
    <r>
      <t>占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比重（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</si>
  <si>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 xml:space="preserve">                                                                                                                          单位：万元</t>
  </si>
  <si>
    <t xml:space="preserve">    单位：万元</t>
  </si>
  <si>
    <r>
      <t xml:space="preserve">     </t>
    </r>
    <r>
      <rPr>
        <sz val="10"/>
        <rFont val="宋体"/>
        <family val="0"/>
      </rPr>
      <t>第一产业</t>
    </r>
  </si>
  <si>
    <r>
      <t xml:space="preserve">     </t>
    </r>
    <r>
      <rPr>
        <sz val="10"/>
        <rFont val="宋体"/>
        <family val="0"/>
      </rPr>
      <t>第二产业</t>
    </r>
  </si>
  <si>
    <r>
      <t xml:space="preserve">     </t>
    </r>
    <r>
      <rPr>
        <sz val="10"/>
        <rFont val="宋体"/>
        <family val="0"/>
      </rPr>
      <t>第三产业</t>
    </r>
  </si>
  <si>
    <r>
      <t xml:space="preserve">    </t>
    </r>
    <r>
      <rPr>
        <sz val="10"/>
        <rFont val="宋体"/>
        <family val="0"/>
      </rPr>
      <t>第一产业</t>
    </r>
  </si>
  <si>
    <r>
      <t xml:space="preserve">    </t>
    </r>
    <r>
      <rPr>
        <sz val="10"/>
        <rFont val="宋体"/>
        <family val="0"/>
      </rPr>
      <t>第二产业</t>
    </r>
  </si>
  <si>
    <r>
      <t xml:space="preserve">    </t>
    </r>
    <r>
      <rPr>
        <sz val="10"/>
        <rFont val="宋体"/>
        <family val="0"/>
      </rPr>
      <t>第三产业</t>
    </r>
  </si>
  <si>
    <r>
      <t xml:space="preserve">        </t>
    </r>
    <r>
      <rPr>
        <sz val="10"/>
        <rFont val="宋体"/>
        <family val="0"/>
      </rPr>
      <t>农林牧渔服务业</t>
    </r>
  </si>
  <si>
    <r>
      <t xml:space="preserve">        </t>
    </r>
    <r>
      <rPr>
        <sz val="10"/>
        <rFont val="宋体"/>
        <family val="0"/>
      </rPr>
      <t>交通运输、仓储及邮政业</t>
    </r>
  </si>
  <si>
    <r>
      <t xml:space="preserve">        </t>
    </r>
    <r>
      <rPr>
        <sz val="10"/>
        <rFont val="宋体"/>
        <family val="0"/>
      </rPr>
      <t>批发和零售业</t>
    </r>
  </si>
  <si>
    <r>
      <t xml:space="preserve">        </t>
    </r>
    <r>
      <rPr>
        <sz val="10"/>
        <rFont val="宋体"/>
        <family val="0"/>
      </rPr>
      <t>住宿和餐饮业</t>
    </r>
  </si>
  <si>
    <r>
      <t xml:space="preserve">        </t>
    </r>
    <r>
      <rPr>
        <sz val="10"/>
        <rFont val="宋体"/>
        <family val="0"/>
      </rPr>
      <t>金融业</t>
    </r>
  </si>
  <si>
    <r>
      <t xml:space="preserve">        </t>
    </r>
    <r>
      <rPr>
        <sz val="10"/>
        <rFont val="宋体"/>
        <family val="0"/>
      </rPr>
      <t>房地产业</t>
    </r>
  </si>
  <si>
    <r>
      <t xml:space="preserve">        </t>
    </r>
    <r>
      <rPr>
        <sz val="10"/>
        <rFont val="宋体"/>
        <family val="0"/>
      </rPr>
      <t>其他服务业</t>
    </r>
  </si>
  <si>
    <r>
      <t xml:space="preserve">             </t>
    </r>
    <r>
      <rPr>
        <sz val="10"/>
        <rFont val="宋体"/>
        <family val="0"/>
      </rPr>
      <t>营利性服务业</t>
    </r>
  </si>
  <si>
    <r>
      <t xml:space="preserve">             </t>
    </r>
    <r>
      <rPr>
        <sz val="10"/>
        <rFont val="宋体"/>
        <family val="0"/>
      </rPr>
      <t>非营利性服务业</t>
    </r>
  </si>
  <si>
    <t xml:space="preserve">                                                                  单位：万元</t>
  </si>
  <si>
    <t>农林牧渔业增加值(万元)</t>
  </si>
  <si>
    <t xml:space="preserve">     林业</t>
  </si>
  <si>
    <t xml:space="preserve">  # 农业</t>
  </si>
  <si>
    <t xml:space="preserve">    林业</t>
  </si>
  <si>
    <t xml:space="preserve">    牧业</t>
  </si>
  <si>
    <t xml:space="preserve">    渔业</t>
  </si>
  <si>
    <t xml:space="preserve">    农林牧渔服务业</t>
  </si>
  <si>
    <t xml:space="preserve">   # 农业</t>
  </si>
  <si>
    <t xml:space="preserve">     牧业</t>
  </si>
  <si>
    <t xml:space="preserve">     渔业</t>
  </si>
  <si>
    <t xml:space="preserve">     农林牧渔服务业</t>
  </si>
  <si>
    <t xml:space="preserve">     # 三大行业</t>
  </si>
  <si>
    <t xml:space="preserve">       # 租赁和商务服务业</t>
  </si>
  <si>
    <t xml:space="preserve">         文化、体育和娱乐业</t>
  </si>
  <si>
    <t>蔬菜面积（亩）</t>
  </si>
  <si>
    <t>蔬菜产量（吨）</t>
  </si>
  <si>
    <t>中药材面积（亩）</t>
  </si>
  <si>
    <t>中药材产量（吨）</t>
  </si>
  <si>
    <t>生猪饲养量（头）</t>
  </si>
  <si>
    <t>肉类总产量（吨）</t>
  </si>
  <si>
    <t xml:space="preserve">  # 猪肉</t>
  </si>
  <si>
    <t xml:space="preserve">    牛肉</t>
  </si>
  <si>
    <t xml:space="preserve">    羊肉</t>
  </si>
  <si>
    <t xml:space="preserve">    禽肉</t>
  </si>
  <si>
    <t xml:space="preserve">     # 汉滨区</t>
  </si>
  <si>
    <t>三、辖区限额以上批发零售和住宿餐饮企业数(个)</t>
  </si>
  <si>
    <r>
      <t>注：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、非公增加值绝对量均为现价，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速度为可比价。</t>
    </r>
  </si>
  <si>
    <t>一、辖区规模以上服务业营业收入</t>
  </si>
  <si>
    <t>二、汉滨区规模以上服务业营业收入</t>
  </si>
  <si>
    <t>三、辖区规模以上服务业企业数（个）</t>
  </si>
  <si>
    <t>汉滨区财政收支情况（1季度）</t>
  </si>
  <si>
    <t xml:space="preserve">     # 批发业</t>
  </si>
  <si>
    <t xml:space="preserve">       零售业</t>
  </si>
  <si>
    <t xml:space="preserve">       住宿业</t>
  </si>
  <si>
    <t xml:space="preserve">       餐饮业</t>
  </si>
  <si>
    <t>农林牧渔业总产值(万元)</t>
  </si>
  <si>
    <t>同比增长(± %)</t>
  </si>
  <si>
    <t xml:space="preserve">         居民服务、修理及其他服务业</t>
  </si>
  <si>
    <t>水产品产量（吨）</t>
  </si>
  <si>
    <r>
      <t xml:space="preserve">        </t>
    </r>
    <r>
      <rPr>
        <sz val="10"/>
        <color indexed="8"/>
        <rFont val="宋体"/>
        <family val="0"/>
      </rPr>
      <t>工业</t>
    </r>
  </si>
  <si>
    <r>
      <t xml:space="preserve">        </t>
    </r>
    <r>
      <rPr>
        <sz val="10"/>
        <color indexed="8"/>
        <rFont val="宋体"/>
        <family val="0"/>
      </rPr>
      <t>建筑业</t>
    </r>
  </si>
  <si>
    <t>上年同期</t>
  </si>
  <si>
    <t>一、财政总收入</t>
  </si>
  <si>
    <r>
      <t xml:space="preserve">  </t>
    </r>
    <r>
      <rPr>
        <sz val="10"/>
        <color indexed="8"/>
        <rFont val="宋体"/>
        <family val="0"/>
      </rPr>
      <t>二、财政一般预算支出</t>
    </r>
  </si>
  <si>
    <t xml:space="preserve">        卫生健康</t>
  </si>
  <si>
    <t xml:space="preserve">        节能环保</t>
  </si>
  <si>
    <t xml:space="preserve">   单位：万元</t>
  </si>
  <si>
    <t>二、经济结构</t>
  </si>
  <si>
    <t>三、规上工业增加值</t>
  </si>
  <si>
    <t>四、固定资产投资(不含农户、跨市）</t>
  </si>
  <si>
    <t>八、城镇常住居民人均可支配收入（元）</t>
  </si>
  <si>
    <t>九、公路客货运周转量</t>
  </si>
  <si>
    <t>十、新增“五上”企业单位数（个）</t>
  </si>
  <si>
    <t>指标名称</t>
  </si>
  <si>
    <t>累计新增</t>
  </si>
  <si>
    <t>总计（个）</t>
  </si>
  <si>
    <t xml:space="preserve">  房地产开发经营业</t>
  </si>
  <si>
    <t>行业名称</t>
  </si>
  <si>
    <t>支柱产业产值</t>
  </si>
  <si>
    <t>至本季累计</t>
  </si>
  <si>
    <t>同比增长（±％）</t>
  </si>
  <si>
    <t xml:space="preserve">二、自年初累计新增固定资产 </t>
  </si>
  <si>
    <t xml:space="preserve">      # 汉滨区</t>
  </si>
  <si>
    <t>增长(±％)</t>
  </si>
  <si>
    <t>一、社会消费品零售总额</t>
  </si>
  <si>
    <t>上年同期</t>
  </si>
  <si>
    <t>单位：亿元</t>
  </si>
  <si>
    <t>增长（±％）</t>
  </si>
  <si>
    <t xml:space="preserve">  1.道路运输业</t>
  </si>
  <si>
    <t xml:space="preserve">  2.水上运输业</t>
  </si>
  <si>
    <t xml:space="preserve">  3.航空运输业 </t>
  </si>
  <si>
    <t xml:space="preserve">  5.邮政业</t>
  </si>
  <si>
    <t xml:space="preserve">  6.电信、广播电视和卫星传输服务</t>
  </si>
  <si>
    <t xml:space="preserve">  7.互联网和相关业务</t>
  </si>
  <si>
    <t xml:space="preserve">  8.软件和信息技术服务业</t>
  </si>
  <si>
    <t xml:space="preserve">  9.物业管理业</t>
  </si>
  <si>
    <t xml:space="preserve">  10.房地产中介服务</t>
  </si>
  <si>
    <t xml:space="preserve">  11.房地产租赁经营</t>
  </si>
  <si>
    <t xml:space="preserve">  12.租赁业</t>
  </si>
  <si>
    <t xml:space="preserve">  13.商务服务业</t>
  </si>
  <si>
    <t xml:space="preserve">  14.专业技术服务业</t>
  </si>
  <si>
    <t xml:space="preserve">  15.公共设施管理业</t>
  </si>
  <si>
    <t xml:space="preserve">  16.居民服务业</t>
  </si>
  <si>
    <t xml:space="preserve">  17.机动车、电子产品和日用产品修理业</t>
  </si>
  <si>
    <t xml:space="preserve">  18.其他服务业</t>
  </si>
  <si>
    <t xml:space="preserve">  19.教育</t>
  </si>
  <si>
    <t xml:space="preserve">  20.卫生</t>
  </si>
  <si>
    <t xml:space="preserve">  21.社会工作</t>
  </si>
  <si>
    <t xml:space="preserve">  22.新闻和出版业</t>
  </si>
  <si>
    <t xml:space="preserve">  23.广播、电视、电影和影视录音制作业</t>
  </si>
  <si>
    <t xml:space="preserve">  24.文化艺术业</t>
  </si>
  <si>
    <t xml:space="preserve">  25.体育</t>
  </si>
  <si>
    <t xml:space="preserve">  26. 娱乐业</t>
  </si>
  <si>
    <t xml:space="preserve">  4.装卸搬运和仓储业</t>
  </si>
  <si>
    <t>　住户贷款</t>
  </si>
  <si>
    <t xml:space="preserve">  非金融企业及机关团体贷款</t>
  </si>
  <si>
    <t>企业个数（个）</t>
  </si>
  <si>
    <t>营业收入（万元）</t>
  </si>
  <si>
    <t>一、汉滨区固定资产投资总额</t>
  </si>
  <si>
    <t xml:space="preserve">       # 信息传输、软件和信息技术服务业</t>
  </si>
  <si>
    <t xml:space="preserve">         租赁和商务服务业</t>
  </si>
  <si>
    <t xml:space="preserve">         居民服务、修理和其他服务业</t>
  </si>
  <si>
    <t xml:space="preserve">         文化、体育娱乐业</t>
  </si>
  <si>
    <t xml:space="preserve">         教育</t>
  </si>
  <si>
    <t xml:space="preserve">         卫生和社会工作</t>
  </si>
  <si>
    <t xml:space="preserve">         公共管理、社会保障和社会组织</t>
  </si>
  <si>
    <t>-</t>
  </si>
  <si>
    <t xml:space="preserve">         科学研究和技术服务业</t>
  </si>
  <si>
    <t xml:space="preserve">       # 水利、环境和公共设施管理业</t>
  </si>
  <si>
    <t xml:space="preserve">        高新区</t>
  </si>
  <si>
    <t>注：以上汉滨区不含恒口示范区</t>
  </si>
  <si>
    <t xml:space="preserve">  1.按产业分： </t>
  </si>
  <si>
    <t xml:space="preserve">  2.按性质分： </t>
  </si>
  <si>
    <t xml:space="preserve">  3.按构成分： </t>
  </si>
  <si>
    <t>单位：万元</t>
  </si>
  <si>
    <t>至本季累计</t>
  </si>
  <si>
    <t>上年同期</t>
  </si>
  <si>
    <t>增长（±％）</t>
  </si>
  <si>
    <t>一、辖区企业个数（个）</t>
  </si>
  <si>
    <t>二、建筑业生产指标</t>
  </si>
  <si>
    <t xml:space="preserve">    5.房屋竣工面积(万平方米)</t>
  </si>
  <si>
    <t>四、从业人员</t>
  </si>
  <si>
    <t>四、汉滨区限额以上批发零售和住宿餐饮企业数（个）</t>
  </si>
  <si>
    <t xml:space="preserve">   1.辖区按行业分</t>
  </si>
  <si>
    <t xml:space="preserve">   2.汉滨区按行业分</t>
  </si>
  <si>
    <t>同比增长（±%）</t>
  </si>
  <si>
    <t xml:space="preserve">  规模工业</t>
  </si>
  <si>
    <t xml:space="preserve">  资质建筑业</t>
  </si>
  <si>
    <t xml:space="preserve">  限上批零和住餐业</t>
  </si>
  <si>
    <t xml:space="preserve">  规模服务业</t>
  </si>
  <si>
    <t xml:space="preserve">  其他有500万元以上在建项目法人</t>
  </si>
  <si>
    <r>
      <t xml:space="preserve">           # </t>
    </r>
    <r>
      <rPr>
        <sz val="10"/>
        <color indexed="8"/>
        <rFont val="宋体"/>
        <family val="0"/>
      </rPr>
      <t>采矿业</t>
    </r>
  </si>
  <si>
    <r>
      <t xml:space="preserve">              </t>
    </r>
    <r>
      <rPr>
        <sz val="10"/>
        <color indexed="8"/>
        <rFont val="宋体"/>
        <family val="0"/>
      </rPr>
      <t>制造业</t>
    </r>
  </si>
  <si>
    <t xml:space="preserve">      电力、热力、燃气及水的生产和供应业</t>
  </si>
  <si>
    <t>1-5月累计</t>
  </si>
  <si>
    <t>-</t>
  </si>
  <si>
    <t>禽蛋产量（吨）</t>
  </si>
  <si>
    <t>辖区核心指标情况（2季度）</t>
  </si>
  <si>
    <t>企业“一套表”调查单位数（2季度）</t>
  </si>
  <si>
    <t>辖区生产总值（2季度）</t>
  </si>
  <si>
    <t>辖区规模以上工业情况（2季度）</t>
  </si>
  <si>
    <t>辖区规模以上工业情况（2季度）（续表）</t>
  </si>
  <si>
    <t>辖区资质以上建筑业（2季度）</t>
  </si>
  <si>
    <t>辖区固定资产投资情况（2季度）</t>
  </si>
  <si>
    <t>汉滨区固定资产投资情况（2季度）（续表）</t>
  </si>
  <si>
    <t>辖区规模以上服务业情况（2季度）</t>
  </si>
  <si>
    <t>辖区规模以上服务业（2季度）（续一）</t>
  </si>
  <si>
    <t>辖区金融机构人民币信贷收支情况（2季度）</t>
  </si>
  <si>
    <t>汉滨区规模以上服务业（2季度）（续二）</t>
  </si>
  <si>
    <t>注：1.累计新增是指上年度申报成长型企业与当年1-6月新增企业之和；
2.以上指标均不含高新区、恒口示范区，规模工业不含硒谷和供电局。</t>
  </si>
  <si>
    <r>
      <t>辖区非公经济增加值占</t>
    </r>
    <r>
      <rPr>
        <b/>
        <sz val="14"/>
        <rFont val="Times New Roman"/>
        <family val="1"/>
      </rPr>
      <t>GDP</t>
    </r>
    <r>
      <rPr>
        <b/>
        <sz val="14"/>
        <rFont val="宋体"/>
        <family val="0"/>
      </rPr>
      <t>比重（</t>
    </r>
    <r>
      <rPr>
        <b/>
        <sz val="14"/>
        <rFont val="Times New Roman"/>
        <family val="1"/>
      </rPr>
      <t>2</t>
    </r>
    <r>
      <rPr>
        <b/>
        <sz val="14"/>
        <rFont val="宋体"/>
        <family val="0"/>
      </rPr>
      <t>季度）</t>
    </r>
  </si>
  <si>
    <t>注：以上汉滨区不含恒口示范区</t>
  </si>
  <si>
    <t>注：以上指标以1-5月为上半年，汉滨区不含恒口示范区。</t>
  </si>
  <si>
    <t>注：以上财政数据不含高新区、恒口示范区的。</t>
  </si>
  <si>
    <t>注：以上汉滨区不含恒口示范区</t>
  </si>
  <si>
    <t>分行业大类营业收入</t>
  </si>
  <si>
    <t>分类别消费品零售额</t>
  </si>
  <si>
    <t>汉滨区限上批发零售企业消费品零售额情况（2季度）（续表）</t>
  </si>
  <si>
    <t>二、限上企业消费品零售额</t>
  </si>
  <si>
    <t xml:space="preserve">      # 汉滨区（包含恒口示范区）</t>
  </si>
  <si>
    <t xml:space="preserve">      第二产业 </t>
  </si>
  <si>
    <t xml:space="preserve">      第三产业 </t>
  </si>
  <si>
    <t xml:space="preserve">      第一产业 </t>
  </si>
  <si>
    <t xml:space="preserve">      新建 </t>
  </si>
  <si>
    <t xml:space="preserve">      扩建 </t>
  </si>
  <si>
    <t xml:space="preserve">      改建和技术改造 </t>
  </si>
  <si>
    <t xml:space="preserve">      建筑安装工程 </t>
  </si>
  <si>
    <t xml:space="preserve">      设备工器具购置 </t>
  </si>
  <si>
    <t xml:space="preserve">      其他费用 </t>
  </si>
  <si>
    <t xml:space="preserve">  ＃ 住户存款</t>
  </si>
  <si>
    <r>
      <t xml:space="preserve">           </t>
    </r>
    <r>
      <rPr>
        <sz val="10"/>
        <rFont val="宋体"/>
        <family val="0"/>
      </rPr>
      <t>非金融企业存款</t>
    </r>
  </si>
  <si>
    <r>
      <t xml:space="preserve">           </t>
    </r>
    <r>
      <rPr>
        <sz val="10"/>
        <rFont val="宋体"/>
        <family val="0"/>
      </rPr>
      <t>广义政府存款</t>
    </r>
  </si>
  <si>
    <t xml:space="preserve">     非银行业金融机构存款</t>
  </si>
  <si>
    <t>　＃ 短期贷款</t>
  </si>
  <si>
    <t>     中长期贷款</t>
  </si>
  <si>
    <t xml:space="preserve">  ＃ 短期贷款</t>
  </si>
  <si>
    <t>     中长期贷款</t>
  </si>
  <si>
    <r>
      <t xml:space="preserve">         #  </t>
    </r>
    <r>
      <rPr>
        <sz val="10"/>
        <color indexed="8"/>
        <rFont val="宋体"/>
        <family val="0"/>
      </rPr>
      <t>财政一般预算收入</t>
    </r>
  </si>
  <si>
    <r>
      <t xml:space="preserve">             #  </t>
    </r>
    <r>
      <rPr>
        <sz val="10"/>
        <color indexed="8"/>
        <rFont val="宋体"/>
        <family val="0"/>
      </rPr>
      <t>各项税收</t>
    </r>
  </si>
  <si>
    <r>
      <t xml:space="preserve">                #   </t>
    </r>
    <r>
      <rPr>
        <sz val="10"/>
        <color indexed="8"/>
        <rFont val="宋体"/>
        <family val="0"/>
      </rPr>
      <t>增值税</t>
    </r>
  </si>
  <si>
    <r>
      <t xml:space="preserve">                     </t>
    </r>
    <r>
      <rPr>
        <sz val="10"/>
        <color indexed="8"/>
        <rFont val="宋体"/>
        <family val="0"/>
      </rPr>
      <t>营业税</t>
    </r>
  </si>
  <si>
    <r>
      <t xml:space="preserve">                     </t>
    </r>
    <r>
      <rPr>
        <sz val="10"/>
        <color indexed="8"/>
        <rFont val="宋体"/>
        <family val="0"/>
      </rPr>
      <t>企业所得税</t>
    </r>
  </si>
  <si>
    <r>
      <t xml:space="preserve">                     </t>
    </r>
    <r>
      <rPr>
        <sz val="10"/>
        <color indexed="8"/>
        <rFont val="宋体"/>
        <family val="0"/>
      </rPr>
      <t>个人所得税</t>
    </r>
  </si>
  <si>
    <r>
      <t xml:space="preserve">           #  </t>
    </r>
    <r>
      <rPr>
        <sz val="10"/>
        <color indexed="8"/>
        <rFont val="宋体"/>
        <family val="0"/>
      </rPr>
      <t>八项支出合计</t>
    </r>
  </si>
  <si>
    <r>
      <t xml:space="preserve">                   </t>
    </r>
    <r>
      <rPr>
        <sz val="10"/>
        <color indexed="8"/>
        <rFont val="宋体"/>
        <family val="0"/>
      </rPr>
      <t>城乡社区事务</t>
    </r>
  </si>
  <si>
    <r>
      <t xml:space="preserve">                   </t>
    </r>
    <r>
      <rPr>
        <sz val="10"/>
        <color indexed="8"/>
        <rFont val="宋体"/>
        <family val="0"/>
      </rPr>
      <t>社会保障和就业</t>
    </r>
  </si>
  <si>
    <r>
      <t xml:space="preserve">                   </t>
    </r>
    <r>
      <rPr>
        <sz val="10"/>
        <color indexed="8"/>
        <rFont val="宋体"/>
        <family val="0"/>
      </rPr>
      <t>科学技术</t>
    </r>
    <r>
      <rPr>
        <sz val="10"/>
        <color indexed="8"/>
        <rFont val="Times New Roman"/>
        <family val="1"/>
      </rPr>
      <t xml:space="preserve">        </t>
    </r>
  </si>
  <si>
    <r>
      <t xml:space="preserve">                   </t>
    </r>
    <r>
      <rPr>
        <sz val="10"/>
        <color indexed="8"/>
        <rFont val="宋体"/>
        <family val="0"/>
      </rPr>
      <t>教育</t>
    </r>
  </si>
  <si>
    <r>
      <t xml:space="preserve">               #   </t>
    </r>
    <r>
      <rPr>
        <sz val="10"/>
        <color indexed="8"/>
        <rFont val="宋体"/>
        <family val="0"/>
      </rPr>
      <t>一般公共服务</t>
    </r>
  </si>
  <si>
    <t xml:space="preserve">        公共安全</t>
  </si>
  <si>
    <t xml:space="preserve">   # 房地产开发投资</t>
  </si>
  <si>
    <t xml:space="preserve">     工业投资</t>
  </si>
  <si>
    <t xml:space="preserve">     民间投资 </t>
  </si>
  <si>
    <t xml:space="preserve">     基础设施投资</t>
  </si>
  <si>
    <t xml:space="preserve">     文化产业投资</t>
  </si>
  <si>
    <t xml:space="preserve">   # 其他有5000万元以上在建项目法人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</si>
  <si>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</si>
  <si>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</si>
  <si>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</si>
  <si>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</si>
  <si>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</si>
  <si>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</si>
  <si>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</si>
  <si>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</si>
  <si>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</si>
  <si>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</si>
  <si>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11.家用电器和音像器材类</t>
  </si>
  <si>
    <t xml:space="preserve">  12.中西药品类</t>
  </si>
  <si>
    <t xml:space="preserve">  13.文化办公用品类</t>
  </si>
  <si>
    <t xml:space="preserve">  14.家具类</t>
  </si>
  <si>
    <t xml:space="preserve">  15.通讯器材类</t>
  </si>
  <si>
    <t xml:space="preserve">  16.石油及制品类</t>
  </si>
  <si>
    <t xml:space="preserve">  17.建筑及装潢材料类</t>
  </si>
  <si>
    <t xml:space="preserve">  18.汽车类</t>
  </si>
  <si>
    <t xml:space="preserve">  19.其他类</t>
  </si>
  <si>
    <r>
      <t>同比增长（±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</si>
  <si>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t>一、生产总值（亿元）</t>
  </si>
  <si>
    <r>
      <t xml:space="preserve">            </t>
    </r>
    <r>
      <rPr>
        <sz val="10"/>
        <color indexed="8"/>
        <rFont val="宋体"/>
        <family val="0"/>
      </rPr>
      <t>第一产业</t>
    </r>
  </si>
  <si>
    <r>
      <t xml:space="preserve">            </t>
    </r>
    <r>
      <rPr>
        <sz val="10"/>
        <color indexed="8"/>
        <rFont val="宋体"/>
        <family val="0"/>
      </rPr>
      <t>第二产业</t>
    </r>
  </si>
  <si>
    <r>
      <t xml:space="preserve">            </t>
    </r>
    <r>
      <rPr>
        <sz val="10"/>
        <color indexed="8"/>
        <rFont val="宋体"/>
        <family val="0"/>
      </rPr>
      <t>第三产业</t>
    </r>
  </si>
  <si>
    <t xml:space="preserve">    服务业增加值占GDP比重（％）</t>
  </si>
  <si>
    <t xml:space="preserve">    非公经济增加值占GDP比重（％）</t>
  </si>
  <si>
    <t>-</t>
  </si>
  <si>
    <t xml:space="preserve">     # 房地产开发投资</t>
  </si>
  <si>
    <t xml:space="preserve">     # 工业投资</t>
  </si>
  <si>
    <t>五、社会消费品零售总额（亿元）</t>
  </si>
  <si>
    <t xml:space="preserve">     # 限上企业消费品零售额</t>
  </si>
  <si>
    <t>六、财政一般公共预算收入（亿元）</t>
  </si>
  <si>
    <t xml:space="preserve">    财政一般公共预算支出（亿元）</t>
  </si>
  <si>
    <t>七、金融机构人民币存款余额（亿元）</t>
  </si>
  <si>
    <t xml:space="preserve">    金融机构人民币贷款余额（亿元）</t>
  </si>
  <si>
    <t xml:space="preserve">    农村常住居民人均可支配收入（元）</t>
  </si>
  <si>
    <t xml:space="preserve">     # 月度新增</t>
  </si>
  <si>
    <t>注：以上数据除财政、新增“五上”企业不含高新区、恒口示范区，其余指标均为辖区数据。</t>
  </si>
  <si>
    <t>6月“一套表”单位数</t>
  </si>
  <si>
    <t>1-6月新增</t>
  </si>
  <si>
    <t xml:space="preserve">         汉滨区农业生产情况（2季度）</t>
  </si>
  <si>
    <t>夏粮产量（吨）</t>
  </si>
  <si>
    <t>园林水果面积（亩）</t>
  </si>
  <si>
    <t>水果产量（吨）</t>
  </si>
  <si>
    <t>茶园面积（亩）</t>
  </si>
  <si>
    <t>茶叶产量（吨）</t>
  </si>
  <si>
    <r>
      <t xml:space="preserve">    #  </t>
    </r>
    <r>
      <rPr>
        <sz val="10"/>
        <color indexed="8"/>
        <rFont val="宋体"/>
        <family val="0"/>
      </rPr>
      <t>猪出栏头数（头）</t>
    </r>
  </si>
  <si>
    <r>
      <t xml:space="preserve">       </t>
    </r>
    <r>
      <rPr>
        <sz val="10"/>
        <color indexed="8"/>
        <rFont val="宋体"/>
        <family val="0"/>
      </rPr>
      <t>猪存栏头数（头）</t>
    </r>
  </si>
  <si>
    <t>注：农林牧渔业总产值、增加值均为现价，速度均为可比价。</t>
  </si>
  <si>
    <r>
      <t>同比增长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±</t>
    </r>
    <r>
      <rPr>
        <sz val="10"/>
        <color indexed="8"/>
        <rFont val="Times New Roman"/>
        <family val="1"/>
      </rPr>
      <t>%)</t>
    </r>
  </si>
  <si>
    <t>一、辖区规模以上工业企业数（个）</t>
  </si>
  <si>
    <t xml:space="preserve">     # 区  属</t>
  </si>
  <si>
    <t xml:space="preserve">       中省市</t>
  </si>
  <si>
    <t xml:space="preserve">       高新区</t>
  </si>
  <si>
    <t xml:space="preserve">       恒口示范区</t>
  </si>
  <si>
    <t>二、规模工业增加值</t>
  </si>
  <si>
    <t>三、规模工业总产值</t>
  </si>
  <si>
    <t>四、规模工业销售产值</t>
  </si>
  <si>
    <t>五、产品销售率（%）</t>
  </si>
  <si>
    <t>注:1.规模工业增加值增长速度按可比价计算； 2.规模工业总产值总量和速度均按现价计算。</t>
  </si>
  <si>
    <t xml:space="preserve">  </t>
  </si>
  <si>
    <t xml:space="preserve">  1.清洁能源</t>
  </si>
  <si>
    <t xml:space="preserve">      电力、热力生产和供应业</t>
  </si>
  <si>
    <t xml:space="preserve">      燃气生产和供应业　</t>
  </si>
  <si>
    <t xml:space="preserve">      水的生产和供应业　</t>
  </si>
  <si>
    <t xml:space="preserve">  2.富硒食品</t>
  </si>
  <si>
    <t xml:space="preserve">      农副食品加工业</t>
  </si>
  <si>
    <t xml:space="preserve">      食品制造业</t>
  </si>
  <si>
    <t xml:space="preserve">      酒、饮料及精制茶制造业</t>
  </si>
  <si>
    <t xml:space="preserve">  3.装备制造</t>
  </si>
  <si>
    <t xml:space="preserve">      金属制品业</t>
  </si>
  <si>
    <t xml:space="preserve">      通用设备制造业</t>
  </si>
  <si>
    <t xml:space="preserve">      专用设备制造业</t>
  </si>
  <si>
    <t xml:space="preserve">      汽车制造业</t>
  </si>
  <si>
    <t xml:space="preserve">      铁路、船舶、航空航天和其他运输设备制造业</t>
  </si>
  <si>
    <t xml:space="preserve">      电气机械和器材制造业</t>
  </si>
  <si>
    <t xml:space="preserve">      仪器仪表制造业</t>
  </si>
  <si>
    <t xml:space="preserve">  4.新型材料</t>
  </si>
  <si>
    <t xml:space="preserve">      非金属矿采选业</t>
  </si>
  <si>
    <t xml:space="preserve">      非金属矿物制品业</t>
  </si>
  <si>
    <t xml:space="preserve">  5.生物医药</t>
  </si>
  <si>
    <t xml:space="preserve">      化学原料和化学制品制造业</t>
  </si>
  <si>
    <t xml:space="preserve">      医药制造业</t>
  </si>
  <si>
    <t xml:space="preserve">      橡胶和塑料制品业</t>
  </si>
  <si>
    <t xml:space="preserve">     # 汉滨区</t>
  </si>
  <si>
    <t xml:space="preserve">       高新区</t>
  </si>
  <si>
    <t xml:space="preserve">       恒口示范区</t>
  </si>
  <si>
    <t xml:space="preserve">    1.签订的合同额</t>
  </si>
  <si>
    <t xml:space="preserve">      # 上年结转合同额</t>
  </si>
  <si>
    <t xml:space="preserve">        本年新签合同额</t>
  </si>
  <si>
    <t xml:space="preserve">    2.建筑业总产值</t>
  </si>
  <si>
    <t xml:space="preserve">      # 建筑工程产值</t>
  </si>
  <si>
    <t xml:space="preserve">        安装工程产值</t>
  </si>
  <si>
    <t xml:space="preserve">        其他产值</t>
  </si>
  <si>
    <t xml:space="preserve">    3.竣工产值</t>
  </si>
  <si>
    <t xml:space="preserve">    4.房屋建筑施工面积（万平方米）</t>
  </si>
  <si>
    <t xml:space="preserve">      # 新开工面积（万平方米）</t>
  </si>
  <si>
    <t xml:space="preserve">    1.从事生产经营活动平均人数（人）</t>
  </si>
  <si>
    <t xml:space="preserve">    2.工程技术人员期末人数（人）</t>
  </si>
  <si>
    <t>至本季累计</t>
  </si>
  <si>
    <t>上年同期</t>
  </si>
  <si>
    <t>同比增长（±％）</t>
  </si>
  <si>
    <t>一、辖区固定资产投资总额</t>
  </si>
  <si>
    <t>-</t>
  </si>
  <si>
    <t xml:space="preserve">   # 房地产开发投资</t>
  </si>
  <si>
    <t xml:space="preserve">     工业投资</t>
  </si>
  <si>
    <t xml:space="preserve">  1.按隶属关系分</t>
  </si>
  <si>
    <t xml:space="preserve">      汉滨区</t>
  </si>
  <si>
    <t xml:space="preserve">      高新区</t>
  </si>
  <si>
    <t xml:space="preserve">      恒口示范区</t>
  </si>
  <si>
    <t xml:space="preserve">  2.按产业分： </t>
  </si>
  <si>
    <t xml:space="preserve">      第一产业 </t>
  </si>
  <si>
    <t xml:space="preserve">      第二产业 </t>
  </si>
  <si>
    <t xml:space="preserve">      第三产业 </t>
  </si>
  <si>
    <t>二、辖区500万元以上施工项目个数 （个）</t>
  </si>
  <si>
    <t xml:space="preserve">      # 新开工项目 </t>
  </si>
  <si>
    <t xml:space="preserve">        汉滨区5000万元以上施工项目（个）</t>
  </si>
  <si>
    <t>三、辖区房地产企业数（个）</t>
  </si>
  <si>
    <t xml:space="preserve">      # 汉滨区</t>
  </si>
  <si>
    <t xml:space="preserve">        高新区</t>
  </si>
  <si>
    <t xml:space="preserve">        恒口示范区</t>
  </si>
  <si>
    <t>四、辖区商品房销售面积（万平方米）</t>
  </si>
  <si>
    <t>辖区社会消费品零售总额（2季度）</t>
  </si>
  <si>
    <t xml:space="preserve">       限额以上批发业</t>
  </si>
  <si>
    <t xml:space="preserve">       限额以上零售业</t>
  </si>
  <si>
    <t xml:space="preserve">       限额以上住宿业</t>
  </si>
  <si>
    <t xml:space="preserve">       限额以上餐饮业</t>
  </si>
  <si>
    <t>注：社会消费品零售总额增速按同口径计算的，汉滨区数据除社会消费品零售额包含恒口示范区外，其余涉及汉滨区指标均不包含恒口示范区。</t>
  </si>
  <si>
    <t>辖区城乡居民收入情况（2季度）</t>
  </si>
  <si>
    <t>单位：元</t>
  </si>
  <si>
    <r>
      <t xml:space="preserve">      </t>
    </r>
    <r>
      <rPr>
        <sz val="10"/>
        <color indexed="8"/>
        <rFont val="宋体"/>
        <family val="0"/>
      </rPr>
      <t>至本季末</t>
    </r>
  </si>
  <si>
    <t>上年同期</t>
  </si>
  <si>
    <r>
      <t>同比增长（±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</si>
  <si>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t>全体居民人均可支配收入</t>
  </si>
  <si>
    <t xml:space="preserve">  城镇常住居民人均可支配收入</t>
  </si>
  <si>
    <t xml:space="preserve">  农村常住居民人均可支配收入</t>
  </si>
  <si>
    <t>汉滨区“五上”企业情况（2季度）</t>
  </si>
  <si>
    <t>一、“五上”企业数（个）</t>
  </si>
  <si>
    <t>二、“五上”企业从业人员数（人）</t>
  </si>
  <si>
    <t>三、“五上”企业从业人员工资总额（万元）</t>
  </si>
  <si>
    <t>注：以上指标数据不包含高新区、恒口示范区，且“五上”企业数是以劳资网报单位为准统计的。</t>
  </si>
</sst>
</file>

<file path=xl/styles.xml><?xml version="1.0" encoding="utf-8"?>
<styleSheet xmlns="http://schemas.openxmlformats.org/spreadsheetml/2006/main">
  <numFmts count="6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_ "/>
    <numFmt numFmtId="186" formatCode="0_ "/>
    <numFmt numFmtId="187" formatCode="0.00_ "/>
    <numFmt numFmtId="188" formatCode="0_);[Red]\(0\)"/>
    <numFmt numFmtId="189" formatCode="0.00_);[Red]\(0.00\)"/>
    <numFmt numFmtId="190" formatCode="0.0_);[Red]\(0.0\)"/>
    <numFmt numFmtId="191" formatCode="&quot;￥&quot;* _-#,##0;&quot;￥&quot;* \-#,##0;&quot;￥&quot;* _-&quot;-&quot;;@"/>
    <numFmt numFmtId="192" formatCode="* #,##0;* \-#,##0;* &quot;-&quot;;@"/>
    <numFmt numFmtId="193" formatCode="&quot;￥&quot;* _-#,##0.00;&quot;￥&quot;* \-#,##0.00;&quot;￥&quot;* _-&quot;-&quot;??;@"/>
    <numFmt numFmtId="194" formatCode="* #,##0.00;* \-#,##0.00;* &quot;-&quot;??;@"/>
    <numFmt numFmtId="195" formatCode="#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;[Red]0"/>
    <numFmt numFmtId="201" formatCode="0.0%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000000"/>
    <numFmt numFmtId="206" formatCode="mmm/yyyy"/>
    <numFmt numFmtId="207" formatCode="#,##0_ ;[Red]\-#,##0\ "/>
    <numFmt numFmtId="208" formatCode="#,##0.00_ "/>
    <numFmt numFmtId="209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\$#,##0.00;\(\$#,##0.00\)"/>
    <numFmt numFmtId="214" formatCode="\$#,##0;\(\$#,##0\)"/>
    <numFmt numFmtId="215" formatCode="#,##0;\(#,##0\)"/>
    <numFmt numFmtId="216" formatCode="yy\.mm\.dd"/>
    <numFmt numFmtId="217" formatCode="#,##0.0_);\(#,##0.0\)"/>
    <numFmt numFmtId="218" formatCode="&quot;$&quot;\ #,##0_-;[Red]&quot;$&quot;\ #,##0\-"/>
    <numFmt numFmtId="219" formatCode="&quot;$&quot;\ #,##0.00_-;[Red]&quot;$&quot;\ #,##0.00\-"/>
    <numFmt numFmtId="220" formatCode="_-&quot;$&quot;\ * #,##0_-;_-&quot;$&quot;\ * #,##0\-;_-&quot;$&quot;\ * &quot;-&quot;_-;_-@_-"/>
    <numFmt numFmtId="221" formatCode="_-&quot;$&quot;\ * #,##0.00_-;_-&quot;$&quot;\ * #,##0.00\-;_-&quot;$&quot;\ * &quot;-&quot;??_-;_-@_-"/>
    <numFmt numFmtId="222" formatCode="#,##0_ "/>
    <numFmt numFmtId="223" formatCode="yyyy&quot;年&quot;m&quot;月&quot;d&quot;日&quot;;@"/>
    <numFmt numFmtId="224" formatCode="0.0000_);[Red]\(0.0000\)"/>
    <numFmt numFmtId="225" formatCode="0_);\(0\)"/>
    <numFmt numFmtId="226" formatCode="#,##0_);[Red]\(#,##0\)"/>
    <numFmt numFmtId="227" formatCode="#,##0.00_);[Red]\(#,##0.00\)"/>
    <numFmt numFmtId="228" formatCode="#,##0.0_ "/>
    <numFmt numFmtId="229" formatCode="0.0000_ "/>
    <numFmt numFmtId="230" formatCode="0.0000_ ;[Red]\-0.0000\ "/>
    <numFmt numFmtId="231" formatCode="0.0_ ;[Red]\-0.0\ "/>
  </numFmts>
  <fonts count="6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黑体"/>
      <family val="0"/>
    </font>
    <font>
      <b/>
      <sz val="14"/>
      <name val="黑体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楷体_GB2312"/>
      <family val="3"/>
    </font>
    <font>
      <sz val="2.5"/>
      <color indexed="8"/>
      <name val="宋体"/>
      <family val="0"/>
    </font>
    <font>
      <sz val="1.25"/>
      <color indexed="8"/>
      <name val="宋体"/>
      <family val="0"/>
    </font>
    <font>
      <b/>
      <sz val="1.25"/>
      <color indexed="8"/>
      <name val="宋体"/>
      <family val="0"/>
    </font>
    <font>
      <sz val="1"/>
      <color indexed="8"/>
      <name val="宋体"/>
      <family val="0"/>
    </font>
    <font>
      <b/>
      <sz val="14"/>
      <color indexed="8"/>
      <name val="黑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楷体_GB2312"/>
      <family val="3"/>
    </font>
    <font>
      <sz val="9"/>
      <color indexed="8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/>
    </border>
  </borders>
  <cellStyleXfs count="207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1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>
      <alignment/>
      <protection locked="0"/>
    </xf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0" borderId="0">
      <alignment horizontal="center" wrapText="1"/>
      <protection locked="0"/>
    </xf>
    <xf numFmtId="181" fontId="10" fillId="0" borderId="0" applyFont="0" applyFill="0" applyBorder="0" applyAlignment="0" applyProtection="0"/>
    <xf numFmtId="215" fontId="3" fillId="0" borderId="0">
      <alignment/>
      <protection/>
    </xf>
    <xf numFmtId="183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13" fontId="3" fillId="0" borderId="0">
      <alignment/>
      <protection/>
    </xf>
    <xf numFmtId="15" fontId="17" fillId="0" borderId="0">
      <alignment/>
      <protection/>
    </xf>
    <xf numFmtId="214" fontId="3" fillId="0" borderId="0">
      <alignment/>
      <protection/>
    </xf>
    <xf numFmtId="38" fontId="18" fillId="28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9" borderId="3" applyNumberFormat="0" applyBorder="0" applyAlignment="0" applyProtection="0"/>
    <xf numFmtId="217" fontId="20" fillId="30" borderId="0">
      <alignment/>
      <protection/>
    </xf>
    <xf numFmtId="217" fontId="21" fillId="31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2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9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9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0" fontId="3" fillId="0" borderId="0">
      <alignment/>
      <protection/>
    </xf>
    <xf numFmtId="37" fontId="22" fillId="0" borderId="0">
      <alignment/>
      <protection/>
    </xf>
    <xf numFmtId="218" fontId="10" fillId="0" borderId="0">
      <alignment/>
      <protection/>
    </xf>
    <xf numFmtId="0" fontId="8" fillId="0" borderId="0">
      <alignment/>
      <protection/>
    </xf>
    <xf numFmtId="14" fontId="15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10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6" fillId="0" borderId="4">
      <alignment horizontal="center"/>
      <protection/>
    </xf>
    <xf numFmtId="3" fontId="17" fillId="0" borderId="0" applyFont="0" applyFill="0" applyBorder="0" applyAlignment="0" applyProtection="0"/>
    <xf numFmtId="0" fontId="17" fillId="32" borderId="0" applyNumberFormat="0" applyFont="0" applyBorder="0" applyAlignment="0" applyProtection="0"/>
    <xf numFmtId="0" fontId="24" fillId="33" borderId="5">
      <alignment/>
      <protection locked="0"/>
    </xf>
    <xf numFmtId="0" fontId="25" fillId="0" borderId="0">
      <alignment/>
      <protection/>
    </xf>
    <xf numFmtId="0" fontId="24" fillId="33" borderId="5">
      <alignment/>
      <protection locked="0"/>
    </xf>
    <xf numFmtId="0" fontId="24" fillId="33" borderId="5">
      <alignment/>
      <protection locked="0"/>
    </xf>
    <xf numFmtId="9" fontId="0" fillId="0" borderId="0" applyFont="0" applyFill="0" applyBorder="0" applyAlignment="0" applyProtection="0"/>
    <xf numFmtId="21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10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23" borderId="0" applyNumberFormat="0" applyBorder="0" applyAlignment="0" applyProtection="0"/>
    <xf numFmtId="0" fontId="4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12" applyNumberFormat="0" applyAlignment="0" applyProtection="0"/>
    <xf numFmtId="0" fontId="44" fillId="35" borderId="13" applyNumberFormat="0" applyAlignment="0" applyProtection="0"/>
    <xf numFmtId="0" fontId="45" fillId="0" borderId="0" applyNumberFormat="0" applyFill="0" applyBorder="0" applyAlignment="0" applyProtection="0"/>
    <xf numFmtId="0" fontId="32" fillId="0" borderId="10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2" borderId="0" applyNumberFormat="0" applyBorder="0" applyAlignment="0" applyProtection="0"/>
    <xf numFmtId="216" fontId="10" fillId="0" borderId="10" applyFill="0" applyProtection="0">
      <alignment horizontal="right"/>
    </xf>
    <xf numFmtId="0" fontId="10" fillId="0" borderId="6" applyNumberFormat="0" applyFill="0" applyProtection="0">
      <alignment horizontal="left"/>
    </xf>
    <xf numFmtId="0" fontId="49" fillId="43" borderId="0" applyNumberFormat="0" applyBorder="0" applyAlignment="0" applyProtection="0"/>
    <xf numFmtId="0" fontId="50" fillId="28" borderId="15" applyNumberFormat="0" applyAlignment="0" applyProtection="0"/>
    <xf numFmtId="0" fontId="51" fillId="7" borderId="12" applyNumberFormat="0" applyAlignment="0" applyProtection="0"/>
    <xf numFmtId="1" fontId="10" fillId="0" borderId="10" applyFill="0" applyProtection="0">
      <alignment horizontal="center"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17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5" fontId="2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3" fillId="0" borderId="3" xfId="0" applyFont="1" applyBorder="1" applyAlignment="1">
      <alignment horizontal="center" vertical="center"/>
    </xf>
    <xf numFmtId="185" fontId="2" fillId="0" borderId="18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85" fontId="2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53" fillId="0" borderId="0" xfId="0" applyNumberFormat="1" applyFont="1" applyBorder="1" applyAlignment="1">
      <alignment horizontal="center" vertical="center" wrapText="1"/>
    </xf>
    <xf numFmtId="188" fontId="53" fillId="0" borderId="0" xfId="0" applyNumberFormat="1" applyFont="1" applyBorder="1" applyAlignment="1">
      <alignment horizontal="center" vertical="center"/>
    </xf>
    <xf numFmtId="188" fontId="53" fillId="0" borderId="0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/>
    </xf>
    <xf numFmtId="0" fontId="53" fillId="0" borderId="19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53" fillId="0" borderId="21" xfId="0" applyFont="1" applyBorder="1" applyAlignment="1">
      <alignment vertical="center"/>
    </xf>
    <xf numFmtId="0" fontId="53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5" fontId="2" fillId="0" borderId="18" xfId="0" applyNumberFormat="1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186" fontId="53" fillId="0" borderId="18" xfId="0" applyNumberFormat="1" applyFont="1" applyBorder="1" applyAlignment="1">
      <alignment horizontal="center" vertical="center"/>
    </xf>
    <xf numFmtId="185" fontId="53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22" xfId="0" applyFont="1" applyFill="1" applyBorder="1" applyAlignment="1">
      <alignment horizontal="left" vertical="center"/>
    </xf>
    <xf numFmtId="49" fontId="53" fillId="0" borderId="0" xfId="135" applyNumberFormat="1" applyFont="1" applyFill="1" applyBorder="1" applyAlignment="1">
      <alignment horizontal="left" vertical="center"/>
      <protection/>
    </xf>
    <xf numFmtId="49" fontId="53" fillId="0" borderId="0" xfId="135" applyNumberFormat="1" applyFont="1" applyFill="1" applyBorder="1" applyAlignment="1">
      <alignment horizontal="left" vertical="center" wrapText="1"/>
      <protection/>
    </xf>
    <xf numFmtId="0" fontId="56" fillId="0" borderId="0" xfId="0" applyFont="1" applyFill="1" applyAlignment="1" applyProtection="1">
      <alignment horizontal="center" vertical="center"/>
      <protection/>
    </xf>
    <xf numFmtId="185" fontId="53" fillId="0" borderId="23" xfId="135" applyNumberFormat="1" applyFont="1" applyFill="1" applyBorder="1" applyAlignment="1">
      <alignment horizontal="center" vertical="center"/>
      <protection/>
    </xf>
    <xf numFmtId="185" fontId="53" fillId="0" borderId="18" xfId="135" applyNumberFormat="1" applyFont="1" applyFill="1" applyBorder="1" applyAlignment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left" vertical="center"/>
      <protection/>
    </xf>
    <xf numFmtId="0" fontId="55" fillId="0" borderId="24" xfId="0" applyFont="1" applyBorder="1" applyAlignment="1">
      <alignment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8" fontId="53" fillId="0" borderId="18" xfId="0" applyNumberFormat="1" applyFont="1" applyBorder="1" applyAlignment="1">
      <alignment horizontal="center" vertical="center"/>
    </xf>
    <xf numFmtId="189" fontId="53" fillId="0" borderId="18" xfId="0" applyNumberFormat="1" applyFont="1" applyBorder="1" applyAlignment="1">
      <alignment horizontal="center" vertical="center" wrapText="1"/>
    </xf>
    <xf numFmtId="189" fontId="53" fillId="0" borderId="18" xfId="0" applyNumberFormat="1" applyFont="1" applyBorder="1" applyAlignment="1">
      <alignment horizontal="center" vertical="center"/>
    </xf>
    <xf numFmtId="189" fontId="53" fillId="0" borderId="18" xfId="0" applyNumberFormat="1" applyFont="1" applyFill="1" applyBorder="1" applyAlignment="1">
      <alignment horizontal="center" vertical="center"/>
    </xf>
    <xf numFmtId="185" fontId="53" fillId="0" borderId="18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left" vertical="center" wrapText="1"/>
    </xf>
    <xf numFmtId="0" fontId="53" fillId="0" borderId="4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52" fillId="0" borderId="0" xfId="0" applyFont="1" applyBorder="1" applyAlignment="1">
      <alignment vertical="center"/>
    </xf>
    <xf numFmtId="185" fontId="2" fillId="0" borderId="28" xfId="0" applyNumberFormat="1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185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85" fontId="2" fillId="0" borderId="2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53" fillId="0" borderId="4" xfId="135" applyNumberFormat="1" applyFont="1" applyFill="1" applyBorder="1" applyAlignment="1">
      <alignment horizontal="left" vertical="center"/>
      <protection/>
    </xf>
    <xf numFmtId="185" fontId="53" fillId="0" borderId="29" xfId="135" applyNumberFormat="1" applyFont="1" applyFill="1" applyBorder="1" applyAlignment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230" fontId="53" fillId="0" borderId="0" xfId="159" applyNumberFormat="1" applyFont="1" applyBorder="1" applyAlignment="1">
      <alignment wrapText="1"/>
      <protection/>
    </xf>
    <xf numFmtId="230" fontId="53" fillId="0" borderId="4" xfId="159" applyNumberFormat="1" applyFont="1" applyBorder="1" applyAlignment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3" fillId="0" borderId="18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85" fontId="2" fillId="0" borderId="0" xfId="0" applyNumberFormat="1" applyFont="1" applyFill="1" applyAlignment="1" applyProtection="1">
      <alignment horizontal="center" vertical="center"/>
      <protection/>
    </xf>
    <xf numFmtId="185" fontId="2" fillId="0" borderId="0" xfId="0" applyNumberFormat="1" applyFont="1" applyFill="1" applyAlignment="1" applyProtection="1">
      <alignment/>
      <protection/>
    </xf>
    <xf numFmtId="0" fontId="1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3" fillId="0" borderId="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4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3" fillId="0" borderId="5" xfId="135" applyNumberFormat="1" applyFont="1" applyFill="1" applyBorder="1" applyAlignment="1">
      <alignment horizontal="center" vertical="center"/>
      <protection/>
    </xf>
    <xf numFmtId="0" fontId="53" fillId="0" borderId="6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2" fillId="0" borderId="4" xfId="0" applyFont="1" applyBorder="1" applyAlignment="1">
      <alignment vertical="center"/>
    </xf>
    <xf numFmtId="0" fontId="53" fillId="0" borderId="18" xfId="0" applyNumberFormat="1" applyFont="1" applyBorder="1" applyAlignment="1">
      <alignment horizontal="center" vertical="center"/>
    </xf>
    <xf numFmtId="0" fontId="53" fillId="0" borderId="2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86" fontId="53" fillId="0" borderId="18" xfId="0" applyNumberFormat="1" applyFont="1" applyBorder="1" applyAlignment="1">
      <alignment horizontal="center" vertical="center"/>
    </xf>
    <xf numFmtId="186" fontId="53" fillId="0" borderId="2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29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 applyProtection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/>
    </xf>
    <xf numFmtId="0" fontId="2" fillId="0" borderId="27" xfId="0" applyFont="1" applyBorder="1" applyAlignment="1" applyProtection="1">
      <alignment vertical="center"/>
      <protection/>
    </xf>
    <xf numFmtId="185" fontId="2" fillId="0" borderId="29" xfId="0" applyNumberFormat="1" applyFont="1" applyBorder="1" applyAlignment="1" applyProtection="1">
      <alignment horizontal="center" vertical="center"/>
      <protection/>
    </xf>
    <xf numFmtId="188" fontId="53" fillId="0" borderId="5" xfId="0" applyNumberFormat="1" applyFont="1" applyBorder="1" applyAlignment="1">
      <alignment horizontal="center" vertical="center"/>
    </xf>
    <xf numFmtId="188" fontId="53" fillId="0" borderId="5" xfId="0" applyNumberFormat="1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/>
      <protection/>
    </xf>
    <xf numFmtId="0" fontId="1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31" xfId="0" applyNumberFormat="1" applyFont="1" applyBorder="1" applyAlignment="1" applyProtection="1">
      <alignment horizontal="center" vertical="center" wrapText="1"/>
      <protection/>
    </xf>
    <xf numFmtId="0" fontId="53" fillId="0" borderId="2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185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/>
    </xf>
    <xf numFmtId="185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85" fontId="2" fillId="0" borderId="34" xfId="0" applyNumberFormat="1" applyFont="1" applyBorder="1" applyAlignment="1">
      <alignment horizontal="center"/>
    </xf>
    <xf numFmtId="185" fontId="53" fillId="0" borderId="35" xfId="0" applyNumberFormat="1" applyFont="1" applyBorder="1" applyAlignment="1">
      <alignment horizontal="center" vertical="center"/>
    </xf>
    <xf numFmtId="0" fontId="53" fillId="0" borderId="30" xfId="0" applyFont="1" applyFill="1" applyBorder="1" applyAlignment="1" applyProtection="1">
      <alignment/>
      <protection/>
    </xf>
    <xf numFmtId="0" fontId="53" fillId="0" borderId="6" xfId="0" applyNumberFormat="1" applyFont="1" applyBorder="1" applyAlignment="1">
      <alignment horizontal="center" vertical="center"/>
    </xf>
    <xf numFmtId="0" fontId="53" fillId="0" borderId="3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187" fontId="53" fillId="0" borderId="18" xfId="0" applyNumberFormat="1" applyFont="1" applyBorder="1" applyAlignment="1">
      <alignment horizontal="center" vertical="center"/>
    </xf>
    <xf numFmtId="0" fontId="52" fillId="0" borderId="0" xfId="0" applyFont="1" applyFill="1" applyBorder="1" applyAlignment="1" applyProtection="1">
      <alignment/>
      <protection/>
    </xf>
    <xf numFmtId="0" fontId="53" fillId="0" borderId="5" xfId="0" applyNumberFormat="1" applyFont="1" applyBorder="1" applyAlignment="1">
      <alignment horizontal="center" vertical="center" wrapText="1"/>
    </xf>
    <xf numFmtId="185" fontId="53" fillId="0" borderId="0" xfId="0" applyNumberFormat="1" applyFont="1" applyBorder="1" applyAlignment="1" applyProtection="1">
      <alignment horizontal="center" vertical="center"/>
      <protection/>
    </xf>
    <xf numFmtId="185" fontId="53" fillId="0" borderId="5" xfId="0" applyNumberFormat="1" applyFont="1" applyBorder="1" applyAlignment="1">
      <alignment horizontal="center" vertical="center"/>
    </xf>
    <xf numFmtId="185" fontId="53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3" fillId="0" borderId="5" xfId="0" applyNumberFormat="1" applyFont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 applyProtection="1">
      <alignment horizontal="left" vertical="center"/>
      <protection/>
    </xf>
    <xf numFmtId="187" fontId="53" fillId="0" borderId="5" xfId="0" applyNumberFormat="1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187" fontId="53" fillId="0" borderId="5" xfId="0" applyNumberFormat="1" applyFont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/>
      <protection/>
    </xf>
    <xf numFmtId="185" fontId="53" fillId="0" borderId="0" xfId="0" applyNumberFormat="1" applyFont="1" applyAlignment="1" applyProtection="1">
      <alignment horizontal="center" vertical="center"/>
      <protection/>
    </xf>
    <xf numFmtId="0" fontId="53" fillId="0" borderId="5" xfId="0" applyNumberFormat="1" applyFont="1" applyFill="1" applyBorder="1" applyAlignment="1" applyProtection="1">
      <alignment horizontal="center"/>
      <protection/>
    </xf>
    <xf numFmtId="0" fontId="53" fillId="0" borderId="5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4" xfId="0" applyFont="1" applyFill="1" applyBorder="1" applyAlignment="1" applyProtection="1">
      <alignment vertical="center"/>
      <protection/>
    </xf>
    <xf numFmtId="0" fontId="53" fillId="0" borderId="31" xfId="0" applyNumberFormat="1" applyFont="1" applyFill="1" applyBorder="1" applyAlignment="1" applyProtection="1">
      <alignment horizontal="center" vertical="center"/>
      <protection/>
    </xf>
    <xf numFmtId="185" fontId="53" fillId="0" borderId="4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Alignment="1">
      <alignment/>
    </xf>
    <xf numFmtId="0" fontId="53" fillId="0" borderId="0" xfId="0" applyFont="1" applyAlignment="1" applyProtection="1">
      <alignment vertical="center" wrapText="1"/>
      <protection/>
    </xf>
    <xf numFmtId="0" fontId="53" fillId="0" borderId="23" xfId="0" applyFont="1" applyFill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14" fillId="0" borderId="4" xfId="0" applyFont="1" applyBorder="1" applyAlignment="1">
      <alignment/>
    </xf>
    <xf numFmtId="0" fontId="14" fillId="0" borderId="0" xfId="0" applyFont="1" applyAlignment="1">
      <alignment/>
    </xf>
    <xf numFmtId="0" fontId="53" fillId="0" borderId="36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1" fontId="53" fillId="0" borderId="18" xfId="0" applyNumberFormat="1" applyFont="1" applyFill="1" applyBorder="1" applyAlignment="1">
      <alignment horizontal="center" vertical="center"/>
    </xf>
    <xf numFmtId="1" fontId="53" fillId="0" borderId="18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186" fontId="14" fillId="0" borderId="0" xfId="0" applyNumberFormat="1" applyFont="1" applyAlignment="1">
      <alignment/>
    </xf>
    <xf numFmtId="0" fontId="53" fillId="0" borderId="4" xfId="0" applyFont="1" applyBorder="1" applyAlignment="1">
      <alignment horizontal="left" vertical="center"/>
    </xf>
    <xf numFmtId="186" fontId="53" fillId="0" borderId="31" xfId="0" applyNumberFormat="1" applyFont="1" applyBorder="1" applyAlignment="1">
      <alignment horizontal="center" vertical="center"/>
    </xf>
    <xf numFmtId="186" fontId="53" fillId="0" borderId="29" xfId="0" applyNumberFormat="1" applyFont="1" applyBorder="1" applyAlignment="1">
      <alignment horizontal="center" vertical="center"/>
    </xf>
    <xf numFmtId="185" fontId="53" fillId="0" borderId="29" xfId="0" applyNumberFormat="1" applyFont="1" applyBorder="1" applyAlignment="1">
      <alignment horizontal="center" vertical="center"/>
    </xf>
    <xf numFmtId="0" fontId="62" fillId="0" borderId="4" xfId="0" applyFont="1" applyBorder="1" applyAlignment="1" applyProtection="1">
      <alignment horizontal="center" vertical="center"/>
      <protection/>
    </xf>
    <xf numFmtId="186" fontId="62" fillId="0" borderId="4" xfId="0" applyNumberFormat="1" applyFont="1" applyBorder="1" applyAlignment="1" applyProtection="1">
      <alignment horizontal="center" vertical="center"/>
      <protection/>
    </xf>
    <xf numFmtId="185" fontId="53" fillId="0" borderId="4" xfId="0" applyNumberFormat="1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/>
      <protection/>
    </xf>
    <xf numFmtId="186" fontId="53" fillId="0" borderId="6" xfId="0" applyNumberFormat="1" applyFont="1" applyBorder="1" applyAlignment="1" applyProtection="1">
      <alignment horizontal="center" vertical="center" wrapText="1"/>
      <protection/>
    </xf>
    <xf numFmtId="186" fontId="53" fillId="0" borderId="19" xfId="0" applyNumberFormat="1" applyFont="1" applyBorder="1" applyAlignment="1" applyProtection="1">
      <alignment horizontal="center" vertical="center" wrapText="1"/>
      <protection/>
    </xf>
    <xf numFmtId="185" fontId="53" fillId="0" borderId="19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>
      <alignment/>
    </xf>
    <xf numFmtId="0" fontId="53" fillId="0" borderId="20" xfId="0" applyFont="1" applyBorder="1" applyAlignment="1" applyProtection="1">
      <alignment/>
      <protection/>
    </xf>
    <xf numFmtId="186" fontId="53" fillId="0" borderId="5" xfId="0" applyNumberFormat="1" applyFont="1" applyBorder="1" applyAlignment="1">
      <alignment horizontal="center" vertical="center"/>
    </xf>
    <xf numFmtId="186" fontId="53" fillId="0" borderId="0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vertical="center"/>
    </xf>
    <xf numFmtId="185" fontId="53" fillId="0" borderId="31" xfId="0" applyNumberFormat="1" applyFont="1" applyBorder="1" applyAlignment="1">
      <alignment horizontal="center" vertical="center"/>
    </xf>
    <xf numFmtId="185" fontId="53" fillId="0" borderId="4" xfId="0" applyNumberFormat="1" applyFont="1" applyBorder="1" applyAlignment="1">
      <alignment horizontal="center" vertical="center"/>
    </xf>
    <xf numFmtId="185" fontId="14" fillId="0" borderId="0" xfId="0" applyNumberFormat="1" applyFont="1" applyAlignment="1">
      <alignment/>
    </xf>
    <xf numFmtId="0" fontId="63" fillId="0" borderId="4" xfId="0" applyFont="1" applyFill="1" applyBorder="1" applyAlignment="1" applyProtection="1">
      <alignment horizontal="left" vertical="center"/>
      <protection/>
    </xf>
    <xf numFmtId="0" fontId="63" fillId="0" borderId="4" xfId="0" applyNumberFormat="1" applyFont="1" applyFill="1" applyBorder="1" applyAlignment="1" applyProtection="1">
      <alignment horizontal="center" vertical="center"/>
      <protection/>
    </xf>
    <xf numFmtId="185" fontId="53" fillId="0" borderId="4" xfId="0" applyNumberFormat="1" applyFont="1" applyFill="1" applyBorder="1" applyAlignment="1" applyProtection="1">
      <alignment horizontal="center" vertical="center"/>
      <protection/>
    </xf>
    <xf numFmtId="0" fontId="53" fillId="0" borderId="18" xfId="0" applyNumberFormat="1" applyFont="1" applyFill="1" applyBorder="1" applyAlignment="1" applyProtection="1">
      <alignment horizontal="center" vertical="center" wrapText="1"/>
      <protection/>
    </xf>
    <xf numFmtId="185" fontId="53" fillId="0" borderId="18" xfId="0" applyNumberFormat="1" applyFont="1" applyFill="1" applyBorder="1" applyAlignment="1" applyProtection="1">
      <alignment horizontal="center" vertical="center" wrapText="1"/>
      <protection/>
    </xf>
    <xf numFmtId="49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18" xfId="0" applyNumberFormat="1" applyFont="1" applyFill="1" applyBorder="1" applyAlignment="1">
      <alignment horizontal="center" vertical="center"/>
    </xf>
    <xf numFmtId="185" fontId="53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49" fontId="53" fillId="0" borderId="4" xfId="0" applyNumberFormat="1" applyFont="1" applyFill="1" applyBorder="1" applyAlignment="1" applyProtection="1">
      <alignment horizontal="left" vertical="center"/>
      <protection/>
    </xf>
    <xf numFmtId="0" fontId="53" fillId="0" borderId="29" xfId="0" applyNumberFormat="1" applyFont="1" applyFill="1" applyBorder="1" applyAlignment="1">
      <alignment horizontal="center" vertical="center"/>
    </xf>
    <xf numFmtId="185" fontId="53" fillId="0" borderId="29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0" xfId="0" applyNumberFormat="1" applyFont="1" applyAlignment="1">
      <alignment horizontal="center"/>
    </xf>
    <xf numFmtId="185" fontId="53" fillId="0" borderId="0" xfId="0" applyNumberFormat="1" applyFont="1" applyAlignment="1">
      <alignment horizontal="center"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/>
    </xf>
    <xf numFmtId="0" fontId="62" fillId="0" borderId="4" xfId="0" applyFont="1" applyFill="1" applyBorder="1" applyAlignment="1" applyProtection="1">
      <alignment horizontal="center" vertical="center" wrapText="1"/>
      <protection/>
    </xf>
    <xf numFmtId="188" fontId="62" fillId="0" borderId="4" xfId="0" applyNumberFormat="1" applyFont="1" applyFill="1" applyBorder="1" applyAlignment="1" applyProtection="1">
      <alignment horizontal="center" vertical="center" wrapText="1"/>
      <protection/>
    </xf>
    <xf numFmtId="0" fontId="53" fillId="0" borderId="4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3" fillId="0" borderId="24" xfId="0" applyFont="1" applyFill="1" applyBorder="1" applyAlignment="1" applyProtection="1">
      <alignment vertical="center" wrapText="1"/>
      <protection/>
    </xf>
    <xf numFmtId="188" fontId="53" fillId="0" borderId="26" xfId="0" applyNumberFormat="1" applyFont="1" applyFill="1" applyBorder="1" applyAlignment="1" applyProtection="1">
      <alignment horizontal="center" vertical="center" wrapText="1"/>
      <protection/>
    </xf>
    <xf numFmtId="0" fontId="53" fillId="0" borderId="26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188" fontId="53" fillId="0" borderId="18" xfId="135" applyNumberFormat="1" applyFont="1" applyFill="1" applyBorder="1" applyAlignment="1">
      <alignment horizontal="center" vertical="center"/>
      <protection/>
    </xf>
    <xf numFmtId="186" fontId="53" fillId="0" borderId="18" xfId="135" applyNumberFormat="1" applyFont="1" applyFill="1" applyBorder="1" applyAlignment="1">
      <alignment horizontal="center" vertical="center"/>
      <protection/>
    </xf>
    <xf numFmtId="185" fontId="53" fillId="0" borderId="0" xfId="135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vertical="center" wrapText="1"/>
      <protection/>
    </xf>
    <xf numFmtId="0" fontId="53" fillId="0" borderId="18" xfId="135" applyFont="1" applyFill="1" applyBorder="1" applyAlignment="1">
      <alignment horizontal="center" vertical="center"/>
      <protection/>
    </xf>
    <xf numFmtId="0" fontId="53" fillId="0" borderId="4" xfId="0" applyFont="1" applyFill="1" applyBorder="1" applyAlignment="1" applyProtection="1">
      <alignment vertical="center" wrapText="1"/>
      <protection/>
    </xf>
    <xf numFmtId="188" fontId="53" fillId="0" borderId="29" xfId="135" applyNumberFormat="1" applyFont="1" applyFill="1" applyBorder="1" applyAlignment="1">
      <alignment horizontal="center" vertical="center"/>
      <protection/>
    </xf>
    <xf numFmtId="188" fontId="14" fillId="0" borderId="0" xfId="0" applyNumberFormat="1" applyFont="1" applyAlignment="1">
      <alignment/>
    </xf>
    <xf numFmtId="0" fontId="53" fillId="0" borderId="24" xfId="0" applyFont="1" applyFill="1" applyBorder="1" applyAlignment="1" applyProtection="1">
      <alignment horizontal="center" vertical="center"/>
      <protection/>
    </xf>
    <xf numFmtId="0" fontId="53" fillId="0" borderId="25" xfId="0" applyNumberFormat="1" applyFont="1" applyFill="1" applyBorder="1" applyAlignment="1" applyProtection="1">
      <alignment horizontal="center" vertical="center"/>
      <protection/>
    </xf>
    <xf numFmtId="0" fontId="53" fillId="0" borderId="19" xfId="0" applyNumberFormat="1" applyFont="1" applyFill="1" applyBorder="1" applyAlignment="1" applyProtection="1">
      <alignment horizontal="center" vertical="center"/>
      <protection/>
    </xf>
    <xf numFmtId="185" fontId="53" fillId="0" borderId="19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Border="1" applyAlignment="1">
      <alignment horizontal="left" vertical="center"/>
    </xf>
    <xf numFmtId="0" fontId="53" fillId="0" borderId="18" xfId="135" applyNumberFormat="1" applyFont="1" applyFill="1" applyBorder="1" applyAlignment="1">
      <alignment horizontal="center" vertical="center"/>
      <protection/>
    </xf>
    <xf numFmtId="185" fontId="53" fillId="0" borderId="0" xfId="0" applyNumberFormat="1" applyFont="1" applyFill="1" applyBorder="1" applyAlignment="1" applyProtection="1">
      <alignment/>
      <protection/>
    </xf>
    <xf numFmtId="0" fontId="53" fillId="0" borderId="31" xfId="0" applyNumberFormat="1" applyFont="1" applyBorder="1" applyAlignment="1">
      <alignment horizontal="center" vertical="center"/>
    </xf>
    <xf numFmtId="0" fontId="53" fillId="0" borderId="35" xfId="0" applyNumberFormat="1" applyFont="1" applyBorder="1" applyAlignment="1">
      <alignment horizontal="center" vertical="center"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center"/>
      <protection/>
    </xf>
    <xf numFmtId="185" fontId="53" fillId="0" borderId="0" xfId="0" applyNumberFormat="1" applyFont="1" applyFill="1" applyAlignment="1" applyProtection="1">
      <alignment horizontal="center" vertical="center"/>
      <protection/>
    </xf>
    <xf numFmtId="49" fontId="62" fillId="0" borderId="4" xfId="0" applyNumberFormat="1" applyFont="1" applyBorder="1" applyAlignment="1" applyProtection="1">
      <alignment horizontal="center" vertical="center"/>
      <protection/>
    </xf>
    <xf numFmtId="189" fontId="62" fillId="0" borderId="4" xfId="0" applyNumberFormat="1" applyFont="1" applyBorder="1" applyAlignment="1" applyProtection="1">
      <alignment horizontal="center" vertical="center"/>
      <protection/>
    </xf>
    <xf numFmtId="185" fontId="63" fillId="0" borderId="4" xfId="0" applyNumberFormat="1" applyFont="1" applyBorder="1" applyAlignment="1" applyProtection="1">
      <alignment horizontal="center" vertical="center"/>
      <protection/>
    </xf>
    <xf numFmtId="49" fontId="53" fillId="0" borderId="10" xfId="0" applyNumberFormat="1" applyFont="1" applyBorder="1" applyAlignment="1" applyProtection="1">
      <alignment horizontal="center" vertical="center" wrapText="1"/>
      <protection/>
    </xf>
    <xf numFmtId="189" fontId="53" fillId="0" borderId="6" xfId="0" applyNumberFormat="1" applyFont="1" applyFill="1" applyBorder="1" applyAlignment="1" applyProtection="1">
      <alignment horizontal="center" vertical="center" wrapTex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185" fontId="53" fillId="0" borderId="26" xfId="0" applyNumberFormat="1" applyFont="1" applyBorder="1" applyAlignment="1" applyProtection="1">
      <alignment horizontal="center" vertical="center" wrapText="1"/>
      <protection/>
    </xf>
    <xf numFmtId="49" fontId="53" fillId="0" borderId="21" xfId="0" applyNumberFormat="1" applyFont="1" applyBorder="1" applyAlignment="1" applyProtection="1">
      <alignment horizontal="left" vertical="center"/>
      <protection/>
    </xf>
    <xf numFmtId="189" fontId="53" fillId="0" borderId="0" xfId="0" applyNumberFormat="1" applyFont="1" applyBorder="1" applyAlignment="1">
      <alignment horizontal="center" vertical="center" wrapText="1"/>
    </xf>
    <xf numFmtId="187" fontId="53" fillId="0" borderId="23" xfId="0" applyNumberFormat="1" applyFont="1" applyBorder="1" applyAlignment="1">
      <alignment horizontal="center" vertical="center" wrapText="1"/>
    </xf>
    <xf numFmtId="185" fontId="53" fillId="0" borderId="18" xfId="0" applyNumberFormat="1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49" fontId="53" fillId="0" borderId="20" xfId="0" applyNumberFormat="1" applyFont="1" applyBorder="1" applyAlignment="1" applyProtection="1">
      <alignment horizontal="left" vertical="center"/>
      <protection/>
    </xf>
    <xf numFmtId="187" fontId="53" fillId="0" borderId="18" xfId="0" applyNumberFormat="1" applyFont="1" applyBorder="1" applyAlignment="1">
      <alignment horizontal="center" vertical="center" wrapText="1"/>
    </xf>
    <xf numFmtId="0" fontId="53" fillId="0" borderId="20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184" fontId="66" fillId="0" borderId="0" xfId="135" applyNumberFormat="1" applyFont="1" applyFill="1" applyBorder="1" applyAlignment="1">
      <alignment horizontal="right" vertical="center" wrapText="1"/>
      <protection/>
    </xf>
    <xf numFmtId="184" fontId="66" fillId="0" borderId="0" xfId="135" applyNumberFormat="1" applyFont="1" applyBorder="1" applyAlignment="1">
      <alignment horizontal="right" vertical="center" wrapText="1"/>
      <protection/>
    </xf>
    <xf numFmtId="0" fontId="53" fillId="0" borderId="4" xfId="0" applyFont="1" applyFill="1" applyBorder="1" applyAlignment="1">
      <alignment horizontal="left" vertical="center"/>
    </xf>
    <xf numFmtId="0" fontId="53" fillId="0" borderId="29" xfId="0" applyNumberFormat="1" applyFont="1" applyBorder="1" applyAlignment="1">
      <alignment horizontal="center" vertical="center"/>
    </xf>
    <xf numFmtId="185" fontId="53" fillId="0" borderId="29" xfId="0" applyNumberFormat="1" applyFont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/>
    </xf>
    <xf numFmtId="189" fontId="14" fillId="0" borderId="0" xfId="0" applyNumberFormat="1" applyFont="1" applyBorder="1" applyAlignment="1">
      <alignment/>
    </xf>
    <xf numFmtId="185" fontId="53" fillId="0" borderId="0" xfId="0" applyNumberFormat="1" applyFont="1" applyBorder="1" applyAlignment="1">
      <alignment horizontal="center" vertical="center" wrapText="1"/>
    </xf>
    <xf numFmtId="189" fontId="53" fillId="0" borderId="0" xfId="0" applyNumberFormat="1" applyFont="1" applyAlignment="1" applyProtection="1">
      <alignment vertical="center"/>
      <protection/>
    </xf>
    <xf numFmtId="189" fontId="14" fillId="0" borderId="0" xfId="0" applyNumberFormat="1" applyFont="1" applyAlignment="1">
      <alignment/>
    </xf>
    <xf numFmtId="185" fontId="14" fillId="0" borderId="0" xfId="0" applyNumberFormat="1" applyFont="1" applyAlignment="1">
      <alignment horizontal="center"/>
    </xf>
    <xf numFmtId="0" fontId="53" fillId="0" borderId="4" xfId="0" applyFont="1" applyBorder="1" applyAlignment="1">
      <alignment/>
    </xf>
    <xf numFmtId="185" fontId="53" fillId="0" borderId="37" xfId="0" applyNumberFormat="1" applyFont="1" applyBorder="1" applyAlignment="1">
      <alignment horizontal="center" vertical="center"/>
    </xf>
    <xf numFmtId="185" fontId="53" fillId="0" borderId="38" xfId="0" applyNumberFormat="1" applyFont="1" applyBorder="1" applyAlignment="1">
      <alignment horizontal="center" vertical="center"/>
    </xf>
    <xf numFmtId="0" fontId="53" fillId="0" borderId="4" xfId="0" applyFont="1" applyBorder="1" applyAlignment="1">
      <alignment vertical="center"/>
    </xf>
    <xf numFmtId="0" fontId="53" fillId="0" borderId="35" xfId="0" applyFont="1" applyBorder="1" applyAlignment="1">
      <alignment horizontal="center" vertical="center"/>
    </xf>
    <xf numFmtId="185" fontId="14" fillId="0" borderId="0" xfId="0" applyNumberFormat="1" applyFont="1" applyAlignment="1">
      <alignment horizontal="center" vertical="center"/>
    </xf>
    <xf numFmtId="0" fontId="53" fillId="0" borderId="17" xfId="0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left" vertical="center" wrapText="1"/>
      <protection/>
    </xf>
    <xf numFmtId="0" fontId="53" fillId="0" borderId="39" xfId="0" applyNumberFormat="1" applyFont="1" applyFill="1" applyBorder="1" applyAlignment="1" applyProtection="1">
      <alignment horizontal="center" vertical="center" wrapText="1"/>
      <protection/>
    </xf>
    <xf numFmtId="0" fontId="53" fillId="0" borderId="5" xfId="0" applyFont="1" applyBorder="1" applyAlignment="1">
      <alignment horizontal="center" vertical="center"/>
    </xf>
    <xf numFmtId="185" fontId="53" fillId="0" borderId="18" xfId="0" applyNumberFormat="1" applyFont="1" applyBorder="1" applyAlignment="1">
      <alignment horizontal="center" vertical="center" wrapText="1"/>
    </xf>
    <xf numFmtId="0" fontId="53" fillId="0" borderId="40" xfId="0" applyFont="1" applyFill="1" applyBorder="1" applyAlignment="1" applyProtection="1">
      <alignment horizontal="left" vertical="center" wrapText="1"/>
      <protection/>
    </xf>
    <xf numFmtId="186" fontId="53" fillId="0" borderId="5" xfId="0" applyNumberFormat="1" applyFont="1" applyFill="1" applyBorder="1" applyAlignment="1" applyProtection="1">
      <alignment horizontal="center" vertical="center" wrapText="1"/>
      <protection/>
    </xf>
    <xf numFmtId="186" fontId="53" fillId="0" borderId="18" xfId="0" applyNumberFormat="1" applyFont="1" applyFill="1" applyBorder="1" applyAlignment="1" applyProtection="1">
      <alignment horizontal="center" vertical="center" wrapText="1"/>
      <protection/>
    </xf>
    <xf numFmtId="0" fontId="53" fillId="0" borderId="41" xfId="0" applyFont="1" applyFill="1" applyBorder="1" applyAlignment="1" applyProtection="1">
      <alignment horizontal="left" vertical="center" wrapText="1"/>
      <protection/>
    </xf>
    <xf numFmtId="186" fontId="53" fillId="0" borderId="31" xfId="0" applyNumberFormat="1" applyFont="1" applyFill="1" applyBorder="1" applyAlignment="1" applyProtection="1">
      <alignment horizontal="center" vertical="center" wrapText="1"/>
      <protection/>
    </xf>
    <xf numFmtId="186" fontId="53" fillId="0" borderId="29" xfId="0" applyNumberFormat="1" applyFont="1" applyFill="1" applyBorder="1" applyAlignment="1" applyProtection="1">
      <alignment horizontal="center" vertical="center" wrapText="1"/>
      <protection/>
    </xf>
    <xf numFmtId="185" fontId="53" fillId="0" borderId="29" xfId="0" applyNumberFormat="1" applyFont="1" applyBorder="1" applyAlignment="1">
      <alignment horizontal="center" vertical="center" wrapText="1"/>
    </xf>
    <xf numFmtId="186" fontId="53" fillId="0" borderId="0" xfId="0" applyNumberFormat="1" applyFont="1" applyFill="1" applyBorder="1" applyAlignment="1" applyProtection="1">
      <alignment horizontal="center" vertical="center" wrapText="1"/>
      <protection/>
    </xf>
    <xf numFmtId="186" fontId="53" fillId="0" borderId="23" xfId="0" applyNumberFormat="1" applyFont="1" applyBorder="1" applyAlignment="1">
      <alignment horizontal="center" vertical="center"/>
    </xf>
    <xf numFmtId="0" fontId="53" fillId="0" borderId="18" xfId="0" applyFont="1" applyFill="1" applyBorder="1" applyAlignment="1" applyProtection="1">
      <alignment horizontal="center" vertical="center" wrapText="1"/>
      <protection/>
    </xf>
    <xf numFmtId="188" fontId="66" fillId="0" borderId="18" xfId="162" applyNumberFormat="1" applyFont="1" applyBorder="1" applyAlignment="1">
      <alignment horizontal="center" vertical="center" wrapText="1"/>
      <protection/>
    </xf>
    <xf numFmtId="0" fontId="53" fillId="0" borderId="4" xfId="0" applyFont="1" applyFill="1" applyBorder="1" applyAlignment="1" applyProtection="1">
      <alignment horizontal="left" vertical="center" wrapText="1"/>
      <protection/>
    </xf>
    <xf numFmtId="1" fontId="66" fillId="0" borderId="29" xfId="0" applyNumberFormat="1" applyFont="1" applyBorder="1" applyAlignment="1">
      <alignment horizontal="center" vertical="center" wrapText="1"/>
    </xf>
    <xf numFmtId="188" fontId="66" fillId="0" borderId="29" xfId="162" applyNumberFormat="1" applyFont="1" applyBorder="1" applyAlignment="1">
      <alignment horizontal="center" vertical="center" wrapText="1"/>
      <protection/>
    </xf>
    <xf numFmtId="188" fontId="14" fillId="0" borderId="0" xfId="0" applyNumberFormat="1" applyFont="1" applyAlignment="1">
      <alignment horizontal="center"/>
    </xf>
    <xf numFmtId="0" fontId="53" fillId="0" borderId="4" xfId="0" applyFont="1" applyBorder="1" applyAlignment="1">
      <alignment horizontal="center"/>
    </xf>
    <xf numFmtId="185" fontId="53" fillId="0" borderId="4" xfId="0" applyNumberFormat="1" applyFont="1" applyBorder="1" applyAlignment="1">
      <alignment horizontal="center"/>
    </xf>
    <xf numFmtId="0" fontId="53" fillId="0" borderId="24" xfId="0" applyFont="1" applyBorder="1" applyAlignment="1">
      <alignment/>
    </xf>
    <xf numFmtId="0" fontId="52" fillId="0" borderId="26" xfId="0" applyFont="1" applyBorder="1" applyAlignment="1">
      <alignment horizontal="center" vertical="center"/>
    </xf>
    <xf numFmtId="185" fontId="53" fillId="0" borderId="26" xfId="0" applyNumberFormat="1" applyFont="1" applyBorder="1" applyAlignment="1">
      <alignment horizontal="center" vertical="center"/>
    </xf>
    <xf numFmtId="0" fontId="53" fillId="0" borderId="4" xfId="0" applyFont="1" applyBorder="1" applyAlignment="1">
      <alignment/>
    </xf>
    <xf numFmtId="0" fontId="52" fillId="0" borderId="37" xfId="0" applyFont="1" applyBorder="1" applyAlignment="1">
      <alignment horizontal="center" vertical="center"/>
    </xf>
    <xf numFmtId="0" fontId="53" fillId="0" borderId="6" xfId="0" applyNumberFormat="1" applyFont="1" applyFill="1" applyBorder="1" applyAlignment="1" applyProtection="1">
      <alignment horizontal="center" vertical="center" wrapText="1"/>
      <protection/>
    </xf>
    <xf numFmtId="0" fontId="53" fillId="0" borderId="1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8" xfId="0" applyNumberFormat="1" applyFont="1" applyFill="1" applyBorder="1" applyAlignment="1" applyProtection="1">
      <alignment horizontal="center" vertical="center" wrapText="1"/>
      <protection/>
    </xf>
    <xf numFmtId="0" fontId="54" fillId="0" borderId="4" xfId="0" applyFont="1" applyFill="1" applyBorder="1" applyAlignment="1" applyProtection="1">
      <alignment horizontal="center" vertical="center"/>
      <protection/>
    </xf>
    <xf numFmtId="0" fontId="54" fillId="0" borderId="4" xfId="0" applyFont="1" applyBorder="1" applyAlignment="1" applyProtection="1">
      <alignment horizontal="center" vertical="center" wrapText="1"/>
      <protection/>
    </xf>
    <xf numFmtId="0" fontId="53" fillId="0" borderId="38" xfId="0" applyFont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53" fillId="0" borderId="38" xfId="0" applyFont="1" applyBorder="1" applyAlignment="1">
      <alignment horizontal="left" vertical="center" wrapText="1"/>
    </xf>
    <xf numFmtId="0" fontId="62" fillId="0" borderId="0" xfId="0" applyFont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0" fontId="55" fillId="0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49" fontId="62" fillId="0" borderId="0" xfId="0" applyNumberFormat="1" applyFont="1" applyAlignment="1" applyProtection="1">
      <alignment horizontal="center" vertical="center"/>
      <protection/>
    </xf>
    <xf numFmtId="0" fontId="53" fillId="0" borderId="38" xfId="0" applyFont="1" applyBorder="1" applyAlignment="1">
      <alignment horizontal="left" wrapText="1"/>
    </xf>
    <xf numFmtId="0" fontId="54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62" fillId="0" borderId="4" xfId="0" applyFont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30" xfId="0" applyNumberFormat="1" applyFont="1" applyFill="1" applyBorder="1" applyAlignment="1" applyProtection="1">
      <alignment horizontal="center" vertical="center" wrapText="1"/>
      <protection/>
    </xf>
    <xf numFmtId="0" fontId="53" fillId="0" borderId="5" xfId="0" applyNumberFormat="1" applyFont="1" applyFill="1" applyBorder="1" applyAlignment="1" applyProtection="1">
      <alignment horizontal="center" vertical="center" wrapText="1"/>
      <protection/>
    </xf>
    <xf numFmtId="0" fontId="53" fillId="0" borderId="37" xfId="0" applyNumberFormat="1" applyFont="1" applyFill="1" applyBorder="1" applyAlignment="1" applyProtection="1">
      <alignment horizontal="center" vertical="center" wrapText="1"/>
      <protection/>
    </xf>
    <xf numFmtId="0" fontId="53" fillId="0" borderId="26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61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/>
    </xf>
  </cellXfs>
  <cellStyles count="196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mma [0]_!!!GO" xfId="69"/>
    <cellStyle name="comma zerodec" xfId="70"/>
    <cellStyle name="Comma_!!!GO" xfId="71"/>
    <cellStyle name="Currency [0]_!!!GO" xfId="72"/>
    <cellStyle name="Currency_!!!GO" xfId="73"/>
    <cellStyle name="Currency1" xfId="74"/>
    <cellStyle name="Date" xfId="75"/>
    <cellStyle name="Dollar (zero dec)" xfId="76"/>
    <cellStyle name="Grey" xfId="77"/>
    <cellStyle name="Header1" xfId="78"/>
    <cellStyle name="Header2" xfId="79"/>
    <cellStyle name="Input [yellow]" xfId="80"/>
    <cellStyle name="Input Cells" xfId="81"/>
    <cellStyle name="Linked Cells" xfId="82"/>
    <cellStyle name="Millares [0]_96 Risk" xfId="83"/>
    <cellStyle name="Millares_96 Risk" xfId="84"/>
    <cellStyle name="Milliers [0]_!!!GO" xfId="85"/>
    <cellStyle name="Milliers_!!!GO" xfId="86"/>
    <cellStyle name="Moneda [0]_96 Risk" xfId="87"/>
    <cellStyle name="Moneda_96 Risk" xfId="88"/>
    <cellStyle name="Mon閠aire [0]_!!!GO" xfId="89"/>
    <cellStyle name="Mon閠aire_!!!GO" xfId="90"/>
    <cellStyle name="New Times Roman" xfId="91"/>
    <cellStyle name="no dec" xfId="92"/>
    <cellStyle name="Normal - Style1" xfId="93"/>
    <cellStyle name="Normal_!!!GO" xfId="94"/>
    <cellStyle name="per.style" xfId="95"/>
    <cellStyle name="Percent [2]" xfId="96"/>
    <cellStyle name="Percent_!!!GO" xfId="97"/>
    <cellStyle name="Pourcentage_pldt" xfId="98"/>
    <cellStyle name="PSChar" xfId="99"/>
    <cellStyle name="PSDate" xfId="100"/>
    <cellStyle name="PSDec" xfId="101"/>
    <cellStyle name="PSHeading" xfId="102"/>
    <cellStyle name="PSInt" xfId="103"/>
    <cellStyle name="PSSpacer" xfId="104"/>
    <cellStyle name="sstot" xfId="105"/>
    <cellStyle name="Standard_AREAS" xfId="106"/>
    <cellStyle name="t" xfId="107"/>
    <cellStyle name="t_HVAC Equipment (3)" xfId="108"/>
    <cellStyle name="Percent" xfId="109"/>
    <cellStyle name="捠壿 [0.00]_Region Orders (2)" xfId="110"/>
    <cellStyle name="捠壿_Region Orders (2)" xfId="111"/>
    <cellStyle name="编号" xfId="112"/>
    <cellStyle name="标题" xfId="113"/>
    <cellStyle name="标题 1" xfId="114"/>
    <cellStyle name="标题 2" xfId="115"/>
    <cellStyle name="标题 3" xfId="116"/>
    <cellStyle name="标题 4" xfId="117"/>
    <cellStyle name="标题1" xfId="118"/>
    <cellStyle name="表标题" xfId="119"/>
    <cellStyle name="部门" xfId="120"/>
    <cellStyle name="差" xfId="121"/>
    <cellStyle name="差_Book1" xfId="122"/>
    <cellStyle name="差_Book1_1" xfId="123"/>
    <cellStyle name="常规 10" xfId="124"/>
    <cellStyle name="常规 11" xfId="125"/>
    <cellStyle name="常规 12" xfId="126"/>
    <cellStyle name="常规 13" xfId="127"/>
    <cellStyle name="常规 13 10" xfId="128"/>
    <cellStyle name="常规 14" xfId="129"/>
    <cellStyle name="常规 14 11 2" xfId="130"/>
    <cellStyle name="常规 15" xfId="131"/>
    <cellStyle name="常规 16" xfId="132"/>
    <cellStyle name="常规 17" xfId="133"/>
    <cellStyle name="常规 18" xfId="134"/>
    <cellStyle name="常规 2" xfId="135"/>
    <cellStyle name="常规 2 13" xfId="136"/>
    <cellStyle name="常规 2 2" xfId="137"/>
    <cellStyle name="常规 2 3" xfId="138"/>
    <cellStyle name="常规 2 4" xfId="139"/>
    <cellStyle name="常规 2 5" xfId="140"/>
    <cellStyle name="常规 21" xfId="141"/>
    <cellStyle name="常规 22" xfId="142"/>
    <cellStyle name="常规 23" xfId="143"/>
    <cellStyle name="常规 24" xfId="144"/>
    <cellStyle name="常规 25" xfId="145"/>
    <cellStyle name="常规 26" xfId="146"/>
    <cellStyle name="常规 27" xfId="147"/>
    <cellStyle name="常规 3" xfId="148"/>
    <cellStyle name="常规 3 2" xfId="149"/>
    <cellStyle name="常规 33" xfId="150"/>
    <cellStyle name="常规 34 103" xfId="151"/>
    <cellStyle name="常规 34 104" xfId="152"/>
    <cellStyle name="常规 34 46" xfId="153"/>
    <cellStyle name="常规 35" xfId="154"/>
    <cellStyle name="常规 36" xfId="155"/>
    <cellStyle name="常规 4" xfId="156"/>
    <cellStyle name="常规 4 19" xfId="157"/>
    <cellStyle name="常规 4 27" xfId="158"/>
    <cellStyle name="常规 42" xfId="159"/>
    <cellStyle name="常规 5" xfId="160"/>
    <cellStyle name="常规 6" xfId="161"/>
    <cellStyle name="常规 65" xfId="162"/>
    <cellStyle name="常规 86" xfId="163"/>
    <cellStyle name="Hyperlink" xfId="164"/>
    <cellStyle name="分级显示列_1_Book1" xfId="165"/>
    <cellStyle name="分级显示行_1_Book1" xfId="166"/>
    <cellStyle name="好" xfId="167"/>
    <cellStyle name="好_Book1" xfId="168"/>
    <cellStyle name="好_Book1_1" xfId="169"/>
    <cellStyle name="汇总" xfId="170"/>
    <cellStyle name="Currency" xfId="171"/>
    <cellStyle name="Currency [0]" xfId="172"/>
    <cellStyle name="计算" xfId="173"/>
    <cellStyle name="检查单元格" xfId="174"/>
    <cellStyle name="解释性文本" xfId="175"/>
    <cellStyle name="借出原因" xfId="176"/>
    <cellStyle name="警告文本" xfId="177"/>
    <cellStyle name="链接单元格" xfId="178"/>
    <cellStyle name="普通_laroux" xfId="179"/>
    <cellStyle name="千分位[0]_laroux" xfId="180"/>
    <cellStyle name="千分位_laroux" xfId="181"/>
    <cellStyle name="千位[0]_ 方正PC" xfId="182"/>
    <cellStyle name="千位_ 方正PC" xfId="183"/>
    <cellStyle name="Comma" xfId="184"/>
    <cellStyle name="Comma [0]" xfId="185"/>
    <cellStyle name="强调 1" xfId="186"/>
    <cellStyle name="强调 2" xfId="187"/>
    <cellStyle name="强调 3" xfId="188"/>
    <cellStyle name="强调文字颜色 1" xfId="189"/>
    <cellStyle name="强调文字颜色 2" xfId="190"/>
    <cellStyle name="强调文字颜色 3" xfId="191"/>
    <cellStyle name="强调文字颜色 4" xfId="192"/>
    <cellStyle name="强调文字颜色 5" xfId="193"/>
    <cellStyle name="强调文字颜色 6" xfId="194"/>
    <cellStyle name="日期" xfId="195"/>
    <cellStyle name="商品名称" xfId="196"/>
    <cellStyle name="适中" xfId="197"/>
    <cellStyle name="输出" xfId="198"/>
    <cellStyle name="输入" xfId="199"/>
    <cellStyle name="数量" xfId="200"/>
    <cellStyle name="样式 1" xfId="201"/>
    <cellStyle name="Followed Hyperlink" xfId="202"/>
    <cellStyle name="昗弨_Pacific Region P&amp;L" xfId="203"/>
    <cellStyle name="寘嬫愗傝 [0.00]_Region Orders (2)" xfId="204"/>
    <cellStyle name="寘嬫愗傝_Region Orders (2)" xfId="205"/>
    <cellStyle name="注释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2007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月份市区财政收入增长图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9336418"/>
        <c:axId val="18483443"/>
      </c:bar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3364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2007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</a:t>
            </a:r>
            <a:r>
              <a:rPr lang="en-US" cap="none" sz="2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月份市区财政收入增长图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'[1]政府性基金收支月报'!#REF!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'[1]政府性基金收支月报'!#REF!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'[1]政府性基金收支月报'!#REF!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'[1]政府性基金收支月报'!#REF!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'[1]政府性基金收支月报'!#REF!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'[1]政府性基金收支月报'!#REF!</c:f>
              <c:numCache>
                <c:ptCount val="1"/>
                <c:pt idx="0">
                  <c:v>1</c:v>
                </c:pt>
              </c:numCache>
            </c:numRef>
          </c:val>
        </c:ser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1332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" name="Chart 1966"/>
        <xdr:cNvGraphicFramePr/>
      </xdr:nvGraphicFramePr>
      <xdr:xfrm>
        <a:off x="6305550" y="4591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2" name="Chart 1966"/>
        <xdr:cNvGraphicFramePr/>
      </xdr:nvGraphicFramePr>
      <xdr:xfrm>
        <a:off x="6305550" y="4591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4;&#21153;\&#23395;&#21345;\2020\3&#26376;\2019&#24180;3&#26376;&#25910;&#25903;&#26376;&#25253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支情况表"/>
      <sheetName val="政府性基金收支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5"/>
  <sheetViews>
    <sheetView tabSelected="1" zoomScalePageLayoutView="0" workbookViewId="0" topLeftCell="A1">
      <selection activeCell="A16" sqref="A16:IV17"/>
    </sheetView>
  </sheetViews>
  <sheetFormatPr defaultColWidth="9.00390625" defaultRowHeight="14.25"/>
  <cols>
    <col min="1" max="1" width="35.75390625" style="0" customWidth="1"/>
    <col min="2" max="2" width="17.875" style="84" customWidth="1"/>
    <col min="3" max="3" width="17.875" style="9" customWidth="1"/>
    <col min="4" max="4" width="24.75390625" style="0" customWidth="1"/>
  </cols>
  <sheetData>
    <row r="1" spans="1:3" ht="28.5" customHeight="1" thickBot="1">
      <c r="A1" s="307" t="s">
        <v>168</v>
      </c>
      <c r="B1" s="307"/>
      <c r="C1" s="307"/>
    </row>
    <row r="2" spans="1:3" s="13" customFormat="1" ht="13.5" customHeight="1">
      <c r="A2" s="138"/>
      <c r="B2" s="139" t="s">
        <v>0</v>
      </c>
      <c r="C2" s="140" t="s">
        <v>246</v>
      </c>
    </row>
    <row r="3" spans="1:3" s="13" customFormat="1" ht="13.5" customHeight="1">
      <c r="A3" s="141" t="s">
        <v>247</v>
      </c>
      <c r="B3" s="142">
        <v>173.52</v>
      </c>
      <c r="C3" s="65">
        <v>-7.2</v>
      </c>
    </row>
    <row r="4" spans="1:3" s="13" customFormat="1" ht="13.5" customHeight="1">
      <c r="A4" s="143" t="s">
        <v>248</v>
      </c>
      <c r="B4" s="142">
        <v>15.1447</v>
      </c>
      <c r="C4" s="65">
        <v>1.4</v>
      </c>
    </row>
    <row r="5" spans="1:3" s="13" customFormat="1" ht="13.5" customHeight="1">
      <c r="A5" s="143" t="s">
        <v>249</v>
      </c>
      <c r="B5" s="142">
        <v>57.28</v>
      </c>
      <c r="C5" s="65">
        <v>-15.6</v>
      </c>
    </row>
    <row r="6" spans="1:3" s="13" customFormat="1" ht="13.5" customHeight="1">
      <c r="A6" s="143" t="s">
        <v>250</v>
      </c>
      <c r="B6" s="142">
        <v>101.096</v>
      </c>
      <c r="C6" s="65">
        <v>-2.5</v>
      </c>
    </row>
    <row r="7" spans="1:3" s="13" customFormat="1" ht="13.5" customHeight="1">
      <c r="A7" s="141" t="s">
        <v>78</v>
      </c>
      <c r="B7" s="144"/>
      <c r="C7" s="145"/>
    </row>
    <row r="8" spans="1:3" s="13" customFormat="1" ht="13.5" customHeight="1">
      <c r="A8" s="141" t="s">
        <v>251</v>
      </c>
      <c r="B8" s="146">
        <v>58.3</v>
      </c>
      <c r="C8" s="147">
        <v>3</v>
      </c>
    </row>
    <row r="9" spans="1:3" s="13" customFormat="1" ht="13.5" customHeight="1">
      <c r="A9" s="141" t="s">
        <v>252</v>
      </c>
      <c r="B9" s="146">
        <v>55.1</v>
      </c>
      <c r="C9" s="65">
        <v>0.1</v>
      </c>
    </row>
    <row r="10" spans="1:3" s="13" customFormat="1" ht="13.5" customHeight="1">
      <c r="A10" s="141" t="s">
        <v>79</v>
      </c>
      <c r="B10" s="91" t="s">
        <v>253</v>
      </c>
      <c r="C10" s="18">
        <v>-15.2</v>
      </c>
    </row>
    <row r="11" spans="1:3" s="13" customFormat="1" ht="13.5" customHeight="1">
      <c r="A11" s="148" t="s">
        <v>80</v>
      </c>
      <c r="B11" s="149" t="s">
        <v>253</v>
      </c>
      <c r="C11" s="145">
        <v>-11.9</v>
      </c>
    </row>
    <row r="12" spans="1:3" s="13" customFormat="1" ht="13.5" customHeight="1">
      <c r="A12" s="148" t="s">
        <v>254</v>
      </c>
      <c r="B12" s="149" t="s">
        <v>253</v>
      </c>
      <c r="C12" s="145">
        <v>-15.7</v>
      </c>
    </row>
    <row r="13" spans="1:3" s="13" customFormat="1" ht="13.5" customHeight="1">
      <c r="A13" s="148" t="s">
        <v>255</v>
      </c>
      <c r="B13" s="149" t="s">
        <v>253</v>
      </c>
      <c r="C13" s="145">
        <v>9.1</v>
      </c>
    </row>
    <row r="14" spans="1:3" s="13" customFormat="1" ht="13.5" customHeight="1">
      <c r="A14" s="150" t="s">
        <v>256</v>
      </c>
      <c r="B14" s="151">
        <v>72.9313</v>
      </c>
      <c r="C14" s="145">
        <v>-14.3</v>
      </c>
    </row>
    <row r="15" spans="1:3" s="13" customFormat="1" ht="13.5" customHeight="1">
      <c r="A15" s="152" t="s">
        <v>257</v>
      </c>
      <c r="B15" s="153">
        <v>38.0242</v>
      </c>
      <c r="C15" s="145">
        <v>-13.3</v>
      </c>
    </row>
    <row r="16" spans="1:3" s="13" customFormat="1" ht="13.5" customHeight="1">
      <c r="A16" s="154" t="s">
        <v>258</v>
      </c>
      <c r="B16" s="153">
        <v>2.33</v>
      </c>
      <c r="C16" s="145">
        <v>-20.5</v>
      </c>
    </row>
    <row r="17" spans="1:3" s="13" customFormat="1" ht="13.5" customHeight="1">
      <c r="A17" s="154" t="s">
        <v>259</v>
      </c>
      <c r="B17" s="153">
        <v>37.0449</v>
      </c>
      <c r="C17" s="145">
        <v>-4.4</v>
      </c>
    </row>
    <row r="18" spans="1:3" s="13" customFormat="1" ht="13.5" customHeight="1">
      <c r="A18" s="155" t="s">
        <v>260</v>
      </c>
      <c r="B18" s="153">
        <v>746.2453</v>
      </c>
      <c r="C18" s="145">
        <v>8.8</v>
      </c>
    </row>
    <row r="19" spans="1:3" s="13" customFormat="1" ht="13.5" customHeight="1">
      <c r="A19" s="155" t="s">
        <v>261</v>
      </c>
      <c r="B19" s="153">
        <v>490.4198</v>
      </c>
      <c r="C19" s="156">
        <v>14.3</v>
      </c>
    </row>
    <row r="20" spans="1:3" s="13" customFormat="1" ht="13.5" customHeight="1">
      <c r="A20" s="154" t="s">
        <v>81</v>
      </c>
      <c r="B20" s="144">
        <v>13675</v>
      </c>
      <c r="C20" s="145">
        <v>2.6</v>
      </c>
    </row>
    <row r="21" spans="1:3" s="13" customFormat="1" ht="13.5" customHeight="1">
      <c r="A21" s="154" t="s">
        <v>262</v>
      </c>
      <c r="B21" s="144">
        <v>5762</v>
      </c>
      <c r="C21" s="145">
        <v>4.4</v>
      </c>
    </row>
    <row r="22" spans="1:3" s="13" customFormat="1" ht="13.5" customHeight="1">
      <c r="A22" s="148" t="s">
        <v>82</v>
      </c>
      <c r="B22" s="157" t="s">
        <v>253</v>
      </c>
      <c r="C22" s="147">
        <v>-4.3</v>
      </c>
    </row>
    <row r="23" spans="1:3" s="13" customFormat="1" ht="13.5" customHeight="1">
      <c r="A23" s="148" t="s">
        <v>83</v>
      </c>
      <c r="B23" s="158">
        <v>43</v>
      </c>
      <c r="C23" s="159">
        <v>16.2</v>
      </c>
    </row>
    <row r="24" spans="1:3" s="13" customFormat="1" ht="13.5" customHeight="1" thickBot="1">
      <c r="A24" s="160" t="s">
        <v>263</v>
      </c>
      <c r="B24" s="161">
        <v>6</v>
      </c>
      <c r="C24" s="162">
        <v>-25</v>
      </c>
    </row>
    <row r="25" spans="1:3" s="13" customFormat="1" ht="13.5" customHeight="1">
      <c r="A25" s="148" t="s">
        <v>264</v>
      </c>
      <c r="B25" s="163"/>
      <c r="C25" s="18"/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F48"/>
  <sheetViews>
    <sheetView zoomScalePageLayoutView="0" workbookViewId="0" topLeftCell="A4">
      <selection activeCell="K20" sqref="K20"/>
    </sheetView>
  </sheetViews>
  <sheetFormatPr defaultColWidth="9.00390625" defaultRowHeight="14.25"/>
  <cols>
    <col min="1" max="1" width="40.50390625" style="16" customWidth="1"/>
    <col min="2" max="2" width="12.125" style="268" customWidth="1"/>
    <col min="3" max="3" width="12.125" style="16" customWidth="1"/>
    <col min="4" max="4" width="12.125" style="269" customWidth="1"/>
    <col min="5" max="5" width="9.00390625" style="16" customWidth="1"/>
    <col min="6" max="6" width="8.625" style="16" customWidth="1"/>
    <col min="7" max="16384" width="9.00390625" style="16" customWidth="1"/>
  </cols>
  <sheetData>
    <row r="2" spans="1:4" ht="18.75">
      <c r="A2" s="324" t="s">
        <v>349</v>
      </c>
      <c r="B2" s="324"/>
      <c r="C2" s="324"/>
      <c r="D2" s="324"/>
    </row>
    <row r="3" spans="1:4" ht="19.5" thickBot="1">
      <c r="A3" s="243"/>
      <c r="B3" s="244"/>
      <c r="C3" s="243"/>
      <c r="D3" s="245" t="s">
        <v>97</v>
      </c>
    </row>
    <row r="4" spans="1:4" ht="14.25">
      <c r="A4" s="246"/>
      <c r="B4" s="247" t="s">
        <v>0</v>
      </c>
      <c r="C4" s="248" t="s">
        <v>4</v>
      </c>
      <c r="D4" s="249" t="s">
        <v>94</v>
      </c>
    </row>
    <row r="5" spans="1:4" s="254" customFormat="1" ht="19.5" customHeight="1">
      <c r="A5" s="250" t="s">
        <v>95</v>
      </c>
      <c r="B5" s="251">
        <v>72.93</v>
      </c>
      <c r="C5" s="252" t="s">
        <v>137</v>
      </c>
      <c r="D5" s="253">
        <v>-14.3</v>
      </c>
    </row>
    <row r="6" spans="1:4" s="254" customFormat="1" ht="19.5" customHeight="1">
      <c r="A6" s="255" t="s">
        <v>190</v>
      </c>
      <c r="B6" s="251">
        <v>56.07</v>
      </c>
      <c r="C6" s="256" t="s">
        <v>137</v>
      </c>
      <c r="D6" s="253">
        <v>-15</v>
      </c>
    </row>
    <row r="7" spans="1:4" s="254" customFormat="1" ht="19.5" customHeight="1">
      <c r="A7" s="255" t="s">
        <v>140</v>
      </c>
      <c r="B7" s="251">
        <v>16.86</v>
      </c>
      <c r="C7" s="256" t="s">
        <v>137</v>
      </c>
      <c r="D7" s="253">
        <v>-12.2</v>
      </c>
    </row>
    <row r="8" spans="1:4" ht="14.25">
      <c r="A8" s="257" t="s">
        <v>189</v>
      </c>
      <c r="B8" s="251">
        <v>38.02</v>
      </c>
      <c r="C8" s="62" t="s">
        <v>137</v>
      </c>
      <c r="D8" s="253">
        <v>-13.3</v>
      </c>
    </row>
    <row r="9" spans="1:6" ht="14.25">
      <c r="A9" s="255" t="s">
        <v>93</v>
      </c>
      <c r="B9" s="251">
        <v>23.81</v>
      </c>
      <c r="C9" s="62" t="s">
        <v>137</v>
      </c>
      <c r="D9" s="253">
        <v>-17.5</v>
      </c>
      <c r="F9" s="258"/>
    </row>
    <row r="10" spans="1:6" s="254" customFormat="1" ht="15.75" customHeight="1">
      <c r="A10" s="255" t="s">
        <v>140</v>
      </c>
      <c r="B10" s="251">
        <v>13.39</v>
      </c>
      <c r="C10" s="256" t="s">
        <v>137</v>
      </c>
      <c r="D10" s="253">
        <v>-4.8</v>
      </c>
      <c r="F10" s="152"/>
    </row>
    <row r="11" spans="1:6" ht="18" customHeight="1">
      <c r="A11" s="108" t="s">
        <v>154</v>
      </c>
      <c r="B11" s="63"/>
      <c r="C11" s="61"/>
      <c r="D11" s="253"/>
      <c r="F11" s="258"/>
    </row>
    <row r="12" spans="1:6" ht="18" customHeight="1">
      <c r="A12" s="108" t="s">
        <v>350</v>
      </c>
      <c r="B12" s="62">
        <v>7.03</v>
      </c>
      <c r="C12" s="62">
        <v>10.56</v>
      </c>
      <c r="D12" s="253">
        <f aca="true" t="shared" si="0" ref="D12:D30">B12/C12*100-100</f>
        <v>-33.4280303030303</v>
      </c>
      <c r="F12" s="259"/>
    </row>
    <row r="13" spans="1:6" ht="18" customHeight="1">
      <c r="A13" s="108" t="s">
        <v>351</v>
      </c>
      <c r="B13" s="62">
        <v>29.45</v>
      </c>
      <c r="C13" s="62">
        <v>30.4</v>
      </c>
      <c r="D13" s="253">
        <f t="shared" si="0"/>
        <v>-3.125</v>
      </c>
      <c r="F13" s="259"/>
    </row>
    <row r="14" spans="1:6" ht="18" customHeight="1">
      <c r="A14" s="108" t="s">
        <v>352</v>
      </c>
      <c r="B14" s="63">
        <v>0.1886</v>
      </c>
      <c r="C14" s="63">
        <v>0.42</v>
      </c>
      <c r="D14" s="253">
        <f t="shared" si="0"/>
        <v>-55.095238095238095</v>
      </c>
      <c r="F14" s="259"/>
    </row>
    <row r="15" spans="1:6" ht="18" customHeight="1">
      <c r="A15" s="108" t="s">
        <v>353</v>
      </c>
      <c r="B15" s="64">
        <v>1.35</v>
      </c>
      <c r="C15" s="64">
        <v>2.21</v>
      </c>
      <c r="D15" s="253">
        <f t="shared" si="0"/>
        <v>-38.914027149321264</v>
      </c>
      <c r="F15" s="259"/>
    </row>
    <row r="16" spans="1:6" ht="18" customHeight="1">
      <c r="A16" s="108" t="s">
        <v>155</v>
      </c>
      <c r="B16" s="64"/>
      <c r="C16" s="64"/>
      <c r="D16" s="253"/>
      <c r="F16" s="258"/>
    </row>
    <row r="17" spans="1:6" ht="18" customHeight="1">
      <c r="A17" s="108" t="s">
        <v>350</v>
      </c>
      <c r="B17" s="62">
        <v>6.91</v>
      </c>
      <c r="C17" s="62">
        <v>10.41</v>
      </c>
      <c r="D17" s="253">
        <f t="shared" si="0"/>
        <v>-33.621517771373675</v>
      </c>
      <c r="F17" s="260"/>
    </row>
    <row r="18" spans="1:6" ht="18" customHeight="1">
      <c r="A18" s="108" t="s">
        <v>351</v>
      </c>
      <c r="B18" s="62">
        <v>16.06</v>
      </c>
      <c r="C18" s="62">
        <v>16.55</v>
      </c>
      <c r="D18" s="253">
        <f t="shared" si="0"/>
        <v>-2.960725075528714</v>
      </c>
      <c r="F18" s="260"/>
    </row>
    <row r="19" spans="1:6" ht="18" customHeight="1">
      <c r="A19" s="108" t="s">
        <v>352</v>
      </c>
      <c r="B19" s="63">
        <v>0.1809</v>
      </c>
      <c r="C19" s="63">
        <v>0.409</v>
      </c>
      <c r="D19" s="253">
        <f t="shared" si="0"/>
        <v>-55.77017114914425</v>
      </c>
      <c r="F19" s="260"/>
    </row>
    <row r="20" spans="1:6" ht="18" customHeight="1">
      <c r="A20" s="108" t="s">
        <v>353</v>
      </c>
      <c r="B20" s="64">
        <v>0.66</v>
      </c>
      <c r="C20" s="64">
        <v>1.25</v>
      </c>
      <c r="D20" s="253">
        <v>-46.8</v>
      </c>
      <c r="F20" s="260"/>
    </row>
    <row r="21" spans="1:6" ht="18" customHeight="1">
      <c r="A21" s="235" t="s">
        <v>56</v>
      </c>
      <c r="B21" s="61">
        <f>B22+B23+B24+B25</f>
        <v>310</v>
      </c>
      <c r="C21" s="61">
        <f>C22+C23+C24+C25</f>
        <v>282</v>
      </c>
      <c r="D21" s="253">
        <f>B21/C21*100-100</f>
        <v>9.929078014184384</v>
      </c>
      <c r="F21" s="258"/>
    </row>
    <row r="22" spans="1:6" ht="18" customHeight="1">
      <c r="A22" s="235" t="s">
        <v>62</v>
      </c>
      <c r="B22" s="83">
        <v>71</v>
      </c>
      <c r="C22" s="83">
        <v>59</v>
      </c>
      <c r="D22" s="253">
        <f t="shared" si="0"/>
        <v>20.338983050847446</v>
      </c>
      <c r="F22" s="259"/>
    </row>
    <row r="23" spans="1:6" ht="18" customHeight="1">
      <c r="A23" s="235" t="s">
        <v>63</v>
      </c>
      <c r="B23" s="83">
        <v>133</v>
      </c>
      <c r="C23" s="83">
        <v>125</v>
      </c>
      <c r="D23" s="253">
        <f t="shared" si="0"/>
        <v>6.400000000000006</v>
      </c>
      <c r="F23" s="259"/>
    </row>
    <row r="24" spans="1:6" ht="18" customHeight="1">
      <c r="A24" s="235" t="s">
        <v>64</v>
      </c>
      <c r="B24" s="83">
        <v>40</v>
      </c>
      <c r="C24" s="83">
        <v>31</v>
      </c>
      <c r="D24" s="253">
        <f t="shared" si="0"/>
        <v>29.032258064516128</v>
      </c>
      <c r="F24" s="258"/>
    </row>
    <row r="25" spans="1:6" ht="18" customHeight="1">
      <c r="A25" s="235" t="s">
        <v>65</v>
      </c>
      <c r="B25" s="83">
        <v>66</v>
      </c>
      <c r="C25" s="83">
        <v>67</v>
      </c>
      <c r="D25" s="253">
        <f t="shared" si="0"/>
        <v>-1.492537313432834</v>
      </c>
      <c r="F25" s="258"/>
    </row>
    <row r="26" spans="1:6" ht="18" customHeight="1">
      <c r="A26" s="235" t="s">
        <v>153</v>
      </c>
      <c r="B26" s="61">
        <f>B27+B28+B29+B30</f>
        <v>209</v>
      </c>
      <c r="C26" s="61">
        <f>C27+C28+C29+C30</f>
        <v>194</v>
      </c>
      <c r="D26" s="253">
        <f t="shared" si="0"/>
        <v>7.731958762886592</v>
      </c>
      <c r="F26" s="258"/>
    </row>
    <row r="27" spans="1:6" ht="18" customHeight="1">
      <c r="A27" s="235" t="s">
        <v>62</v>
      </c>
      <c r="B27" s="83">
        <v>55</v>
      </c>
      <c r="C27" s="83">
        <v>46</v>
      </c>
      <c r="D27" s="253">
        <f t="shared" si="0"/>
        <v>19.565217391304344</v>
      </c>
      <c r="E27" s="27"/>
      <c r="F27" s="27"/>
    </row>
    <row r="28" spans="1:6" ht="18" customHeight="1">
      <c r="A28" s="235" t="s">
        <v>63</v>
      </c>
      <c r="B28" s="83">
        <v>69</v>
      </c>
      <c r="C28" s="83">
        <v>69</v>
      </c>
      <c r="D28" s="253">
        <f t="shared" si="0"/>
        <v>0</v>
      </c>
      <c r="E28" s="27"/>
      <c r="F28" s="27"/>
    </row>
    <row r="29" spans="1:6" ht="18" customHeight="1">
      <c r="A29" s="235" t="s">
        <v>64</v>
      </c>
      <c r="B29" s="83">
        <v>36</v>
      </c>
      <c r="C29" s="83">
        <v>28</v>
      </c>
      <c r="D29" s="253">
        <f t="shared" si="0"/>
        <v>28.571428571428584</v>
      </c>
      <c r="E29" s="258"/>
      <c r="F29" s="258"/>
    </row>
    <row r="30" spans="1:6" ht="18" customHeight="1" thickBot="1">
      <c r="A30" s="261" t="s">
        <v>65</v>
      </c>
      <c r="B30" s="262">
        <v>49</v>
      </c>
      <c r="C30" s="262">
        <v>51</v>
      </c>
      <c r="D30" s="263">
        <f t="shared" si="0"/>
        <v>-3.9215686274509807</v>
      </c>
      <c r="E30" s="258"/>
      <c r="F30" s="258"/>
    </row>
    <row r="31" spans="1:6" s="13" customFormat="1" ht="24" customHeight="1">
      <c r="A31" s="325" t="s">
        <v>354</v>
      </c>
      <c r="B31" s="325"/>
      <c r="C31" s="325"/>
      <c r="D31" s="325"/>
      <c r="F31" s="264"/>
    </row>
    <row r="32" spans="2:4" s="258" customFormat="1" ht="14.25">
      <c r="B32" s="265"/>
      <c r="C32" s="251"/>
      <c r="D32" s="266"/>
    </row>
    <row r="33" spans="2:4" s="258" customFormat="1" ht="14.25">
      <c r="B33" s="265"/>
      <c r="C33" s="251"/>
      <c r="D33" s="266"/>
    </row>
    <row r="34" spans="2:4" s="258" customFormat="1" ht="14.25">
      <c r="B34" s="265"/>
      <c r="C34" s="251"/>
      <c r="D34" s="266"/>
    </row>
    <row r="35" spans="2:4" s="258" customFormat="1" ht="14.25">
      <c r="B35" s="265"/>
      <c r="C35" s="251"/>
      <c r="D35" s="266"/>
    </row>
    <row r="36" spans="2:4" s="258" customFormat="1" ht="14.25">
      <c r="B36" s="265"/>
      <c r="C36" s="251"/>
      <c r="D36" s="266"/>
    </row>
    <row r="37" spans="2:4" s="258" customFormat="1" ht="14.25">
      <c r="B37" s="265"/>
      <c r="C37" s="251"/>
      <c r="D37" s="266"/>
    </row>
    <row r="38" spans="2:4" s="258" customFormat="1" ht="14.25">
      <c r="B38" s="265"/>
      <c r="C38" s="251"/>
      <c r="D38" s="266"/>
    </row>
    <row r="39" spans="2:4" s="258" customFormat="1" ht="14.25">
      <c r="B39" s="265"/>
      <c r="C39" s="251"/>
      <c r="D39" s="266"/>
    </row>
    <row r="40" spans="2:4" s="258" customFormat="1" ht="14.25">
      <c r="B40" s="265"/>
      <c r="C40" s="251"/>
      <c r="D40" s="266"/>
    </row>
    <row r="41" spans="2:4" s="258" customFormat="1" ht="14.25">
      <c r="B41" s="265"/>
      <c r="C41" s="251"/>
      <c r="D41" s="266"/>
    </row>
    <row r="42" spans="2:4" s="258" customFormat="1" ht="14.25">
      <c r="B42" s="265"/>
      <c r="C42" s="251"/>
      <c r="D42" s="266"/>
    </row>
    <row r="43" spans="2:4" s="258" customFormat="1" ht="14.25">
      <c r="B43" s="265"/>
      <c r="C43" s="251"/>
      <c r="D43" s="266"/>
    </row>
    <row r="44" spans="1:4" ht="14.25">
      <c r="A44" s="254"/>
      <c r="B44" s="267"/>
      <c r="C44" s="254"/>
      <c r="D44" s="156"/>
    </row>
    <row r="45" spans="1:4" ht="14.25">
      <c r="A45" s="254"/>
      <c r="B45" s="267"/>
      <c r="C45" s="254"/>
      <c r="D45" s="156"/>
    </row>
    <row r="46" spans="1:4" ht="14.25">
      <c r="A46" s="254"/>
      <c r="B46" s="267"/>
      <c r="C46" s="254"/>
      <c r="D46" s="156"/>
    </row>
    <row r="47" spans="1:4" ht="14.25">
      <c r="A47" s="254"/>
      <c r="B47" s="267"/>
      <c r="C47" s="254"/>
      <c r="D47" s="156"/>
    </row>
    <row r="48" spans="1:4" ht="14.25">
      <c r="A48" s="254"/>
      <c r="B48" s="267"/>
      <c r="C48" s="254"/>
      <c r="D48" s="156"/>
    </row>
  </sheetData>
  <sheetProtection/>
  <mergeCells count="2">
    <mergeCell ref="A2:D2"/>
    <mergeCell ref="A31:D31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25"/>
  <sheetViews>
    <sheetView zoomScalePageLayoutView="0" workbookViewId="0" topLeftCell="A1">
      <selection activeCell="G29" sqref="G29"/>
    </sheetView>
  </sheetViews>
  <sheetFormatPr defaultColWidth="9.00390625" defaultRowHeight="14.25"/>
  <cols>
    <col min="1" max="1" width="36.00390625" style="0" customWidth="1"/>
    <col min="2" max="2" width="13.00390625" style="0" customWidth="1"/>
    <col min="3" max="3" width="13.875" style="0" customWidth="1"/>
    <col min="4" max="4" width="16.75390625" style="0" customWidth="1"/>
  </cols>
  <sheetData>
    <row r="1" spans="1:4" s="2" customFormat="1" ht="18.75">
      <c r="A1" s="326" t="s">
        <v>188</v>
      </c>
      <c r="B1" s="326"/>
      <c r="C1" s="326"/>
      <c r="D1" s="326"/>
    </row>
    <row r="2" spans="1:4" ht="19.5" thickBot="1">
      <c r="A2" s="59"/>
      <c r="B2" s="59"/>
      <c r="C2" s="59"/>
      <c r="D2" s="60" t="s">
        <v>11</v>
      </c>
    </row>
    <row r="3" spans="1:5" ht="18.75">
      <c r="A3" s="53"/>
      <c r="B3" s="54" t="s">
        <v>90</v>
      </c>
      <c r="C3" s="55" t="s">
        <v>96</v>
      </c>
      <c r="D3" s="56" t="s">
        <v>94</v>
      </c>
      <c r="E3" s="90"/>
    </row>
    <row r="4" spans="1:5" ht="14.25">
      <c r="A4" s="100" t="s">
        <v>187</v>
      </c>
      <c r="B4" s="82">
        <v>229646</v>
      </c>
      <c r="C4" s="130">
        <v>269522</v>
      </c>
      <c r="D4" s="131">
        <f aca="true" t="shared" si="0" ref="D4:D23">B4/C4*100-100</f>
        <v>-14.795081663092432</v>
      </c>
      <c r="E4" s="90"/>
    </row>
    <row r="5" spans="1:4" ht="14.25">
      <c r="A5" s="33" t="s">
        <v>227</v>
      </c>
      <c r="B5" s="10">
        <v>50058</v>
      </c>
      <c r="C5" s="132">
        <v>66780</v>
      </c>
      <c r="D5" s="133">
        <f t="shared" si="0"/>
        <v>-25.04043126684637</v>
      </c>
    </row>
    <row r="6" spans="1:4" ht="14.25">
      <c r="A6" s="52" t="s">
        <v>228</v>
      </c>
      <c r="B6" s="10">
        <v>10865</v>
      </c>
      <c r="C6" s="132">
        <v>10433</v>
      </c>
      <c r="D6" s="133">
        <f t="shared" si="0"/>
        <v>4.140707370842506</v>
      </c>
    </row>
    <row r="7" spans="1:4" ht="14.25">
      <c r="A7" s="52" t="s">
        <v>229</v>
      </c>
      <c r="B7" s="10">
        <v>9479</v>
      </c>
      <c r="C7" s="132">
        <v>8617</v>
      </c>
      <c r="D7" s="133">
        <f t="shared" si="0"/>
        <v>10.003481490077746</v>
      </c>
    </row>
    <row r="8" spans="1:4" ht="14.25">
      <c r="A8" s="51" t="s">
        <v>230</v>
      </c>
      <c r="B8" s="10">
        <v>38093</v>
      </c>
      <c r="C8" s="132">
        <v>45994</v>
      </c>
      <c r="D8" s="133">
        <f t="shared" si="0"/>
        <v>-17.17832760794886</v>
      </c>
    </row>
    <row r="9" spans="1:4" ht="14.25">
      <c r="A9" s="51" t="s">
        <v>231</v>
      </c>
      <c r="B9" s="10">
        <v>7008</v>
      </c>
      <c r="C9" s="132">
        <v>5402</v>
      </c>
      <c r="D9" s="133">
        <f t="shared" si="0"/>
        <v>29.72972972972974</v>
      </c>
    </row>
    <row r="10" spans="1:4" ht="14.25">
      <c r="A10" s="51" t="s">
        <v>232</v>
      </c>
      <c r="B10" s="10">
        <v>3181</v>
      </c>
      <c r="C10" s="132">
        <v>4102</v>
      </c>
      <c r="D10" s="133">
        <f t="shared" si="0"/>
        <v>-22.452462213554355</v>
      </c>
    </row>
    <row r="11" spans="1:4" ht="14.25">
      <c r="A11" s="51" t="s">
        <v>233</v>
      </c>
      <c r="B11" s="10">
        <v>4975</v>
      </c>
      <c r="C11" s="132">
        <v>4647</v>
      </c>
      <c r="D11" s="133">
        <f t="shared" si="0"/>
        <v>7.058317193888513</v>
      </c>
    </row>
    <row r="12" spans="1:4" ht="14.25">
      <c r="A12" s="51" t="s">
        <v>234</v>
      </c>
      <c r="B12" s="10">
        <v>113</v>
      </c>
      <c r="C12" s="132">
        <v>642</v>
      </c>
      <c r="D12" s="133">
        <f t="shared" si="0"/>
        <v>-82.398753894081</v>
      </c>
    </row>
    <row r="13" spans="1:4" ht="14.25">
      <c r="A13" s="51" t="s">
        <v>235</v>
      </c>
      <c r="B13" s="10">
        <v>141</v>
      </c>
      <c r="C13" s="132">
        <v>111</v>
      </c>
      <c r="D13" s="133">
        <f t="shared" si="0"/>
        <v>27.027027027027017</v>
      </c>
    </row>
    <row r="14" spans="1:4" ht="14.25">
      <c r="A14" s="51" t="s">
        <v>236</v>
      </c>
      <c r="B14" s="10">
        <v>3325</v>
      </c>
      <c r="C14" s="132">
        <v>5241</v>
      </c>
      <c r="D14" s="133">
        <f t="shared" si="0"/>
        <v>-36.55790879603129</v>
      </c>
    </row>
    <row r="15" spans="1:4" ht="14.25">
      <c r="A15" s="51" t="s">
        <v>237</v>
      </c>
      <c r="B15" s="10">
        <v>13284</v>
      </c>
      <c r="C15" s="132">
        <v>19609</v>
      </c>
      <c r="D15" s="133">
        <f t="shared" si="0"/>
        <v>-32.25559691978174</v>
      </c>
    </row>
    <row r="16" spans="1:4" ht="14.25">
      <c r="A16" s="51" t="s">
        <v>238</v>
      </c>
      <c r="B16" s="10">
        <v>8664</v>
      </c>
      <c r="C16" s="132">
        <v>7984</v>
      </c>
      <c r="D16" s="133">
        <f t="shared" si="0"/>
        <v>8.517034068136269</v>
      </c>
    </row>
    <row r="17" spans="1:4" ht="14.25">
      <c r="A17" s="51" t="s">
        <v>239</v>
      </c>
      <c r="B17" s="10">
        <v>2816</v>
      </c>
      <c r="C17" s="132">
        <v>3290</v>
      </c>
      <c r="D17" s="133">
        <f t="shared" si="0"/>
        <v>-14.40729483282675</v>
      </c>
    </row>
    <row r="18" spans="1:4" ht="14.25">
      <c r="A18" s="51" t="s">
        <v>240</v>
      </c>
      <c r="B18" s="10">
        <v>7663</v>
      </c>
      <c r="C18" s="132">
        <v>5029</v>
      </c>
      <c r="D18" s="133">
        <f t="shared" si="0"/>
        <v>52.37621793597137</v>
      </c>
    </row>
    <row r="19" spans="1:4" ht="14.25">
      <c r="A19" s="51" t="s">
        <v>241</v>
      </c>
      <c r="B19" s="10">
        <v>4148</v>
      </c>
      <c r="C19" s="132">
        <v>2858</v>
      </c>
      <c r="D19" s="133">
        <f t="shared" si="0"/>
        <v>45.13645906228132</v>
      </c>
    </row>
    <row r="20" spans="1:4" ht="14.25">
      <c r="A20" s="51" t="s">
        <v>242</v>
      </c>
      <c r="B20" s="10">
        <v>51709</v>
      </c>
      <c r="C20" s="132">
        <v>62560</v>
      </c>
      <c r="D20" s="133">
        <f t="shared" si="0"/>
        <v>-17.344948849104853</v>
      </c>
    </row>
    <row r="21" spans="1:4" ht="14.25">
      <c r="A21" s="51" t="s">
        <v>243</v>
      </c>
      <c r="B21" s="10">
        <v>5375</v>
      </c>
      <c r="C21" s="132">
        <v>6286</v>
      </c>
      <c r="D21" s="133">
        <f t="shared" si="0"/>
        <v>-14.492523067133305</v>
      </c>
    </row>
    <row r="22" spans="1:4" ht="14.25">
      <c r="A22" s="51" t="s">
        <v>244</v>
      </c>
      <c r="B22" s="10">
        <v>7626</v>
      </c>
      <c r="C22" s="132">
        <v>8903</v>
      </c>
      <c r="D22" s="133">
        <f t="shared" si="0"/>
        <v>-14.343479725935083</v>
      </c>
    </row>
    <row r="23" spans="1:4" ht="15" thickBot="1">
      <c r="A23" s="121" t="s">
        <v>245</v>
      </c>
      <c r="B23" s="134">
        <v>1123</v>
      </c>
      <c r="C23" s="135">
        <v>1034</v>
      </c>
      <c r="D23" s="136">
        <f t="shared" si="0"/>
        <v>8.607350096711812</v>
      </c>
    </row>
    <row r="25" ht="14.25">
      <c r="A25" s="129" t="s">
        <v>141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E33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33.875" style="16" customWidth="1"/>
    <col min="2" max="3" width="14.00390625" style="18" customWidth="1"/>
    <col min="4" max="4" width="14.00390625" style="275" customWidth="1"/>
    <col min="5" max="5" width="5.875" style="16" customWidth="1"/>
    <col min="6" max="16384" width="9.00390625" style="16" customWidth="1"/>
  </cols>
  <sheetData>
    <row r="2" spans="1:5" ht="18.75">
      <c r="A2" s="327" t="s">
        <v>176</v>
      </c>
      <c r="B2" s="327"/>
      <c r="C2" s="327"/>
      <c r="D2" s="327"/>
      <c r="E2" s="258"/>
    </row>
    <row r="3" spans="1:5" ht="23.25" customHeight="1" thickBot="1">
      <c r="A3" s="270" t="s">
        <v>13</v>
      </c>
      <c r="B3" s="17"/>
      <c r="C3" s="17"/>
      <c r="D3" s="193" t="s">
        <v>14</v>
      </c>
      <c r="E3" s="258"/>
    </row>
    <row r="4" spans="1:5" ht="23.25" customHeight="1">
      <c r="A4" s="27"/>
      <c r="B4" s="271" t="s">
        <v>165</v>
      </c>
      <c r="C4" s="271" t="s">
        <v>4</v>
      </c>
      <c r="D4" s="272" t="s">
        <v>156</v>
      </c>
      <c r="E4" s="258"/>
    </row>
    <row r="5" spans="1:5" ht="23.25" customHeight="1">
      <c r="A5" s="109" t="s">
        <v>58</v>
      </c>
      <c r="B5" s="123">
        <v>172836</v>
      </c>
      <c r="C5" s="123">
        <v>179495.5</v>
      </c>
      <c r="D5" s="41">
        <f>B5/C5*100-100</f>
        <v>-3.710120866539839</v>
      </c>
      <c r="E5" s="258"/>
    </row>
    <row r="6" spans="1:5" ht="23.25" customHeight="1">
      <c r="A6" s="109" t="s">
        <v>42</v>
      </c>
      <c r="B6" s="124">
        <f>SUM(B7:B9)</f>
        <v>22210.9</v>
      </c>
      <c r="C6" s="124">
        <f>SUM(C7:C9)</f>
        <v>29610</v>
      </c>
      <c r="D6" s="41">
        <f aca="true" t="shared" si="0" ref="D6:D15">B6/C6*100-100</f>
        <v>-24.988517392772707</v>
      </c>
      <c r="E6" s="258"/>
    </row>
    <row r="7" spans="1:5" ht="23.25" customHeight="1">
      <c r="A7" s="108" t="s">
        <v>43</v>
      </c>
      <c r="B7" s="124">
        <v>13903</v>
      </c>
      <c r="C7" s="124">
        <v>17370</v>
      </c>
      <c r="D7" s="41">
        <f t="shared" si="0"/>
        <v>-19.959700633275773</v>
      </c>
      <c r="E7" s="258"/>
    </row>
    <row r="8" spans="1:5" ht="23.25" customHeight="1">
      <c r="A8" s="108" t="s">
        <v>68</v>
      </c>
      <c r="B8" s="124">
        <v>5668.5</v>
      </c>
      <c r="C8" s="124">
        <v>7150.2</v>
      </c>
      <c r="D8" s="41">
        <f t="shared" si="0"/>
        <v>-20.72249727280355</v>
      </c>
      <c r="E8" s="258"/>
    </row>
    <row r="9" spans="1:5" ht="23.25" customHeight="1">
      <c r="A9" s="108" t="s">
        <v>44</v>
      </c>
      <c r="B9" s="124">
        <v>2639.4</v>
      </c>
      <c r="C9" s="124">
        <v>5089.8</v>
      </c>
      <c r="D9" s="41">
        <f t="shared" si="0"/>
        <v>-48.14334551455853</v>
      </c>
      <c r="E9" s="258"/>
    </row>
    <row r="10" spans="1:5" ht="23.25" customHeight="1">
      <c r="A10" s="109" t="s">
        <v>59</v>
      </c>
      <c r="B10" s="124">
        <v>137785.5</v>
      </c>
      <c r="C10" s="124">
        <v>142093.6</v>
      </c>
      <c r="D10" s="41">
        <f t="shared" si="0"/>
        <v>-3.031874764239916</v>
      </c>
      <c r="E10" s="258"/>
    </row>
    <row r="11" spans="1:5" ht="23.25" customHeight="1">
      <c r="A11" s="109" t="s">
        <v>42</v>
      </c>
      <c r="B11" s="124">
        <f>SUM(B12:B14)</f>
        <v>15352.699999999999</v>
      </c>
      <c r="C11" s="124">
        <f>SUM(C12,C13,C14)</f>
        <v>20275.2</v>
      </c>
      <c r="D11" s="41">
        <f t="shared" si="0"/>
        <v>-24.278428819444457</v>
      </c>
      <c r="E11" s="258"/>
    </row>
    <row r="12" spans="1:5" ht="23.25" customHeight="1">
      <c r="A12" s="108" t="s">
        <v>43</v>
      </c>
      <c r="B12" s="124">
        <v>9674.9</v>
      </c>
      <c r="C12" s="124">
        <v>11657.4</v>
      </c>
      <c r="D12" s="41">
        <f t="shared" si="0"/>
        <v>-17.006365055672788</v>
      </c>
      <c r="E12" s="258"/>
    </row>
    <row r="13" spans="1:5" ht="23.25" customHeight="1">
      <c r="A13" s="108" t="s">
        <v>68</v>
      </c>
      <c r="B13" s="124">
        <v>4106</v>
      </c>
      <c r="C13" s="124">
        <v>5399.4</v>
      </c>
      <c r="D13" s="41">
        <f t="shared" si="0"/>
        <v>-23.954513464458998</v>
      </c>
      <c r="E13" s="258"/>
    </row>
    <row r="14" spans="1:5" ht="23.25" customHeight="1">
      <c r="A14" s="108" t="s">
        <v>44</v>
      </c>
      <c r="B14" s="124">
        <v>1571.8</v>
      </c>
      <c r="C14" s="124">
        <v>3218.4</v>
      </c>
      <c r="D14" s="41">
        <f t="shared" si="0"/>
        <v>-51.162068108376836</v>
      </c>
      <c r="E14" s="258"/>
    </row>
    <row r="15" spans="1:5" ht="23.25" customHeight="1">
      <c r="A15" s="109" t="s">
        <v>60</v>
      </c>
      <c r="B15" s="124">
        <v>130</v>
      </c>
      <c r="C15" s="124">
        <v>139</v>
      </c>
      <c r="D15" s="41">
        <f t="shared" si="0"/>
        <v>-6.474820143884898</v>
      </c>
      <c r="E15" s="258"/>
    </row>
    <row r="16" spans="1:5" ht="23.25" customHeight="1">
      <c r="A16" s="109" t="s">
        <v>55</v>
      </c>
      <c r="B16" s="28">
        <v>83</v>
      </c>
      <c r="C16" s="28">
        <v>91</v>
      </c>
      <c r="D16" s="65">
        <f>B16/C16*100-100</f>
        <v>-8.791208791208788</v>
      </c>
      <c r="E16" s="258"/>
    </row>
    <row r="17" spans="1:5" ht="23.25" customHeight="1">
      <c r="A17" s="109" t="s">
        <v>312</v>
      </c>
      <c r="B17" s="28">
        <v>44</v>
      </c>
      <c r="C17" s="28">
        <v>45</v>
      </c>
      <c r="D17" s="65">
        <f>B17/C17*100-100</f>
        <v>-2.2222222222222285</v>
      </c>
      <c r="E17" s="258"/>
    </row>
    <row r="18" spans="1:5" ht="23.25" customHeight="1" thickBot="1">
      <c r="A18" s="273" t="s">
        <v>313</v>
      </c>
      <c r="B18" s="274">
        <v>3</v>
      </c>
      <c r="C18" s="274">
        <v>3</v>
      </c>
      <c r="D18" s="137">
        <f>B18/C18*100-100</f>
        <v>0</v>
      </c>
      <c r="E18" s="258"/>
    </row>
    <row r="19" spans="1:4" s="13" customFormat="1" ht="24" customHeight="1">
      <c r="A19" s="328" t="s">
        <v>183</v>
      </c>
      <c r="B19" s="328"/>
      <c r="C19" s="328"/>
      <c r="D19" s="328"/>
    </row>
    <row r="22" spans="2:3" ht="14.25">
      <c r="B22" s="17"/>
      <c r="C22" s="17"/>
    </row>
    <row r="23" spans="2:3" ht="14.25">
      <c r="B23" s="20"/>
      <c r="C23" s="20"/>
    </row>
    <row r="24" spans="2:3" ht="14.25">
      <c r="B24" s="21"/>
      <c r="C24" s="21"/>
    </row>
    <row r="25" spans="2:3" ht="14.25">
      <c r="B25" s="21"/>
      <c r="C25" s="21"/>
    </row>
    <row r="26" spans="2:3" ht="14.25">
      <c r="B26" s="17"/>
      <c r="C26" s="17"/>
    </row>
    <row r="27" spans="2:3" ht="14.25">
      <c r="B27" s="22"/>
      <c r="C27" s="22"/>
    </row>
    <row r="28" spans="2:3" ht="14.25">
      <c r="B28" s="21"/>
      <c r="C28" s="21"/>
    </row>
    <row r="29" spans="2:3" ht="14.25">
      <c r="B29" s="21"/>
      <c r="C29" s="21"/>
    </row>
    <row r="30" spans="2:3" ht="14.25">
      <c r="B30" s="23"/>
      <c r="C30" s="23"/>
    </row>
    <row r="31" spans="2:3" ht="14.25">
      <c r="B31" s="23"/>
      <c r="C31" s="23"/>
    </row>
    <row r="32" spans="2:3" ht="14.25">
      <c r="B32" s="23"/>
      <c r="C32" s="23"/>
    </row>
    <row r="33" spans="2:3" ht="14.25">
      <c r="B33" s="24"/>
      <c r="C33" s="24"/>
    </row>
  </sheetData>
  <sheetProtection/>
  <mergeCells count="2">
    <mergeCell ref="A2:D2"/>
    <mergeCell ref="A19:D19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68"/>
  <sheetViews>
    <sheetView zoomScalePageLayoutView="0" workbookViewId="0" topLeftCell="A1">
      <selection activeCell="N9" sqref="N9"/>
    </sheetView>
  </sheetViews>
  <sheetFormatPr defaultColWidth="9.00390625" defaultRowHeight="14.25"/>
  <cols>
    <col min="1" max="1" width="33.875" style="16" customWidth="1"/>
    <col min="2" max="2" width="8.50390625" style="19" customWidth="1"/>
    <col min="3" max="4" width="11.50390625" style="19" customWidth="1"/>
    <col min="5" max="5" width="11.50390625" style="16" customWidth="1"/>
    <col min="6" max="6" width="5.50390625" style="258" customWidth="1"/>
    <col min="7" max="16384" width="9.00390625" style="16" customWidth="1"/>
  </cols>
  <sheetData>
    <row r="1" spans="1:5" ht="19.5" thickBot="1">
      <c r="A1" s="329" t="s">
        <v>177</v>
      </c>
      <c r="B1" s="329"/>
      <c r="C1" s="329"/>
      <c r="D1" s="329"/>
      <c r="E1" s="329"/>
    </row>
    <row r="2" spans="1:5" ht="18" customHeight="1">
      <c r="A2" s="330"/>
      <c r="B2" s="332" t="s">
        <v>127</v>
      </c>
      <c r="C2" s="304" t="s">
        <v>128</v>
      </c>
      <c r="D2" s="305"/>
      <c r="E2" s="305"/>
    </row>
    <row r="3" spans="1:5" ht="18" customHeight="1">
      <c r="A3" s="331"/>
      <c r="B3" s="303"/>
      <c r="C3" s="11" t="s">
        <v>165</v>
      </c>
      <c r="D3" s="5" t="s">
        <v>4</v>
      </c>
      <c r="E3" s="276" t="s">
        <v>98</v>
      </c>
    </row>
    <row r="4" spans="1:5" ht="18" customHeight="1">
      <c r="A4" s="277" t="s">
        <v>186</v>
      </c>
      <c r="B4" s="278">
        <v>130</v>
      </c>
      <c r="C4" s="279">
        <v>172836</v>
      </c>
      <c r="D4" s="40">
        <v>179495.5</v>
      </c>
      <c r="E4" s="280">
        <f>C4/D4*100-100</f>
        <v>-3.710120866539839</v>
      </c>
    </row>
    <row r="5" spans="1:5" ht="18" customHeight="1">
      <c r="A5" s="281" t="s">
        <v>99</v>
      </c>
      <c r="B5" s="215">
        <v>5</v>
      </c>
      <c r="C5" s="282">
        <v>3871.9</v>
      </c>
      <c r="D5" s="283">
        <v>6990.8</v>
      </c>
      <c r="E5" s="280">
        <f>C5/D5*100-100</f>
        <v>-44.61435028895119</v>
      </c>
    </row>
    <row r="6" spans="1:5" ht="18" customHeight="1">
      <c r="A6" s="281" t="s">
        <v>100</v>
      </c>
      <c r="B6" s="215" t="s">
        <v>166</v>
      </c>
      <c r="C6" s="282" t="s">
        <v>166</v>
      </c>
      <c r="D6" s="283" t="s">
        <v>166</v>
      </c>
      <c r="E6" s="280" t="s">
        <v>137</v>
      </c>
    </row>
    <row r="7" spans="1:5" ht="18" customHeight="1">
      <c r="A7" s="281" t="s">
        <v>101</v>
      </c>
      <c r="B7" s="215">
        <v>1</v>
      </c>
      <c r="C7" s="282">
        <v>225.7</v>
      </c>
      <c r="D7" s="283">
        <v>221.2</v>
      </c>
      <c r="E7" s="280">
        <f aca="true" t="shared" si="0" ref="E7:E30">C7/D7*100-100</f>
        <v>2.0343580470162834</v>
      </c>
    </row>
    <row r="8" spans="1:5" ht="18" customHeight="1">
      <c r="A8" s="281" t="s">
        <v>124</v>
      </c>
      <c r="B8" s="215">
        <v>5</v>
      </c>
      <c r="C8" s="282">
        <v>22980.8</v>
      </c>
      <c r="D8" s="283">
        <v>24064.8</v>
      </c>
      <c r="E8" s="280">
        <f t="shared" si="0"/>
        <v>-4.504504504504496</v>
      </c>
    </row>
    <row r="9" spans="1:5" ht="18" customHeight="1">
      <c r="A9" s="281" t="s">
        <v>102</v>
      </c>
      <c r="B9" s="215">
        <v>3</v>
      </c>
      <c r="C9" s="282">
        <v>17990.6</v>
      </c>
      <c r="D9" s="283">
        <v>16139.6</v>
      </c>
      <c r="E9" s="280">
        <f t="shared" si="0"/>
        <v>11.468685717118149</v>
      </c>
    </row>
    <row r="10" spans="1:5" ht="18" customHeight="1">
      <c r="A10" s="281" t="s">
        <v>103</v>
      </c>
      <c r="B10" s="215">
        <v>4</v>
      </c>
      <c r="C10" s="282">
        <v>79017.1</v>
      </c>
      <c r="D10" s="283">
        <v>73150.2</v>
      </c>
      <c r="E10" s="280">
        <f t="shared" si="0"/>
        <v>8.020347176084286</v>
      </c>
    </row>
    <row r="11" spans="1:5" ht="18" customHeight="1">
      <c r="A11" s="281" t="s">
        <v>104</v>
      </c>
      <c r="B11" s="215">
        <v>2</v>
      </c>
      <c r="C11" s="282">
        <v>1256.9</v>
      </c>
      <c r="D11" s="283">
        <v>1311.4</v>
      </c>
      <c r="E11" s="280">
        <f t="shared" si="0"/>
        <v>-4.155863962177833</v>
      </c>
    </row>
    <row r="12" spans="1:5" ht="18" customHeight="1">
      <c r="A12" s="281" t="s">
        <v>105</v>
      </c>
      <c r="B12" s="215">
        <v>3</v>
      </c>
      <c r="C12" s="282">
        <v>957.3</v>
      </c>
      <c r="D12" s="283">
        <v>1030</v>
      </c>
      <c r="E12" s="280">
        <f t="shared" si="0"/>
        <v>-7.05825242718447</v>
      </c>
    </row>
    <row r="13" spans="1:5" ht="18" customHeight="1">
      <c r="A13" s="281" t="s">
        <v>106</v>
      </c>
      <c r="B13" s="215">
        <v>5</v>
      </c>
      <c r="C13" s="282">
        <v>4428.6</v>
      </c>
      <c r="D13" s="283">
        <v>2745.7</v>
      </c>
      <c r="E13" s="280">
        <f t="shared" si="0"/>
        <v>61.292202352769834</v>
      </c>
    </row>
    <row r="14" spans="1:5" ht="18" customHeight="1">
      <c r="A14" s="281" t="s">
        <v>107</v>
      </c>
      <c r="B14" s="215" t="s">
        <v>166</v>
      </c>
      <c r="C14" s="282" t="s">
        <v>166</v>
      </c>
      <c r="D14" s="283" t="s">
        <v>166</v>
      </c>
      <c r="E14" s="280" t="s">
        <v>137</v>
      </c>
    </row>
    <row r="15" spans="1:5" ht="18" customHeight="1">
      <c r="A15" s="281" t="s">
        <v>108</v>
      </c>
      <c r="B15" s="215">
        <v>2</v>
      </c>
      <c r="C15" s="282">
        <v>727.9</v>
      </c>
      <c r="D15" s="283">
        <v>936.3</v>
      </c>
      <c r="E15" s="280">
        <f t="shared" si="0"/>
        <v>-22.25782334721778</v>
      </c>
    </row>
    <row r="16" spans="1:5" ht="18" customHeight="1">
      <c r="A16" s="281" t="s">
        <v>109</v>
      </c>
      <c r="B16" s="215">
        <v>2</v>
      </c>
      <c r="C16" s="282">
        <v>643.8</v>
      </c>
      <c r="D16" s="283">
        <v>629.5</v>
      </c>
      <c r="E16" s="280">
        <f t="shared" si="0"/>
        <v>2.271644162033354</v>
      </c>
    </row>
    <row r="17" spans="1:5" ht="18" customHeight="1">
      <c r="A17" s="281" t="s">
        <v>110</v>
      </c>
      <c r="B17" s="215">
        <v>22</v>
      </c>
      <c r="C17" s="282">
        <v>13258.9</v>
      </c>
      <c r="D17" s="283">
        <v>16740.1</v>
      </c>
      <c r="E17" s="280">
        <f t="shared" si="0"/>
        <v>-20.795574697881136</v>
      </c>
    </row>
    <row r="18" spans="1:5" ht="18" customHeight="1">
      <c r="A18" s="281" t="s">
        <v>111</v>
      </c>
      <c r="B18" s="215">
        <v>11</v>
      </c>
      <c r="C18" s="282">
        <v>4124.2</v>
      </c>
      <c r="D18" s="283">
        <v>4891.3</v>
      </c>
      <c r="E18" s="280">
        <f t="shared" si="0"/>
        <v>-15.682947273730917</v>
      </c>
    </row>
    <row r="19" spans="1:5" ht="18" customHeight="1">
      <c r="A19" s="281" t="s">
        <v>112</v>
      </c>
      <c r="B19" s="215">
        <v>4</v>
      </c>
      <c r="C19" s="282">
        <v>2890.9</v>
      </c>
      <c r="D19" s="283">
        <v>3420.5</v>
      </c>
      <c r="E19" s="280">
        <f t="shared" si="0"/>
        <v>-15.48311650343517</v>
      </c>
    </row>
    <row r="20" spans="1:5" ht="18" customHeight="1">
      <c r="A20" s="281" t="s">
        <v>113</v>
      </c>
      <c r="B20" s="215">
        <v>11</v>
      </c>
      <c r="C20" s="282">
        <v>3622.7</v>
      </c>
      <c r="D20" s="283">
        <v>4080.5</v>
      </c>
      <c r="E20" s="280">
        <f t="shared" si="0"/>
        <v>-11.21921333169955</v>
      </c>
    </row>
    <row r="21" spans="1:5" ht="18" customHeight="1">
      <c r="A21" s="281" t="s">
        <v>114</v>
      </c>
      <c r="B21" s="215">
        <v>11</v>
      </c>
      <c r="C21" s="282">
        <v>1881.6</v>
      </c>
      <c r="D21" s="283">
        <v>2906.8</v>
      </c>
      <c r="E21" s="280">
        <f t="shared" si="0"/>
        <v>-35.26902435668089</v>
      </c>
    </row>
    <row r="22" spans="1:5" ht="18" customHeight="1">
      <c r="A22" s="281" t="s">
        <v>115</v>
      </c>
      <c r="B22" s="215">
        <v>1</v>
      </c>
      <c r="C22" s="282">
        <v>164.2</v>
      </c>
      <c r="D22" s="283">
        <v>162.9</v>
      </c>
      <c r="E22" s="280">
        <f t="shared" si="0"/>
        <v>0.7980356046654293</v>
      </c>
    </row>
    <row r="23" spans="1:5" ht="18" customHeight="1">
      <c r="A23" s="281" t="s">
        <v>116</v>
      </c>
      <c r="B23" s="215">
        <v>12</v>
      </c>
      <c r="C23" s="282">
        <v>8913</v>
      </c>
      <c r="D23" s="283">
        <v>11131.5</v>
      </c>
      <c r="E23" s="280">
        <f t="shared" si="0"/>
        <v>-19.929928581053773</v>
      </c>
    </row>
    <row r="24" spans="1:5" ht="18" customHeight="1">
      <c r="A24" s="281" t="s">
        <v>117</v>
      </c>
      <c r="B24" s="215">
        <v>7</v>
      </c>
      <c r="C24" s="282">
        <v>2878</v>
      </c>
      <c r="D24" s="283">
        <v>3501.4</v>
      </c>
      <c r="E24" s="280">
        <f t="shared" si="0"/>
        <v>-17.804306848689095</v>
      </c>
    </row>
    <row r="25" spans="1:5" ht="18" customHeight="1">
      <c r="A25" s="281" t="s">
        <v>118</v>
      </c>
      <c r="B25" s="215">
        <v>1</v>
      </c>
      <c r="C25" s="282">
        <v>362.5</v>
      </c>
      <c r="D25" s="283">
        <v>351.2</v>
      </c>
      <c r="E25" s="280">
        <f t="shared" si="0"/>
        <v>3.21753986332574</v>
      </c>
    </row>
    <row r="26" spans="1:5" ht="18" customHeight="1">
      <c r="A26" s="281" t="s">
        <v>119</v>
      </c>
      <c r="B26" s="215">
        <v>1</v>
      </c>
      <c r="C26" s="282">
        <v>204.3</v>
      </c>
      <c r="D26" s="283">
        <v>387.8</v>
      </c>
      <c r="E26" s="280">
        <f t="shared" si="0"/>
        <v>-47.31820526044353</v>
      </c>
    </row>
    <row r="27" spans="1:5" ht="18" customHeight="1">
      <c r="A27" s="281" t="s">
        <v>120</v>
      </c>
      <c r="B27" s="215">
        <v>4</v>
      </c>
      <c r="C27" s="282">
        <v>601.5</v>
      </c>
      <c r="D27" s="283">
        <v>1100.5</v>
      </c>
      <c r="E27" s="280">
        <f t="shared" si="0"/>
        <v>-45.3430258973194</v>
      </c>
    </row>
    <row r="28" spans="1:5" ht="18" customHeight="1">
      <c r="A28" s="281" t="s">
        <v>121</v>
      </c>
      <c r="B28" s="215">
        <v>2</v>
      </c>
      <c r="C28" s="282">
        <v>603.7</v>
      </c>
      <c r="D28" s="283">
        <v>1182.3</v>
      </c>
      <c r="E28" s="280">
        <f t="shared" si="0"/>
        <v>-48.938509684513235</v>
      </c>
    </row>
    <row r="29" spans="1:5" ht="18" customHeight="1">
      <c r="A29" s="281" t="s">
        <v>122</v>
      </c>
      <c r="B29" s="215">
        <v>4</v>
      </c>
      <c r="C29" s="282">
        <v>580.6</v>
      </c>
      <c r="D29" s="283">
        <v>995.6</v>
      </c>
      <c r="E29" s="280">
        <f t="shared" si="0"/>
        <v>-41.683406990759345</v>
      </c>
    </row>
    <row r="30" spans="1:5" ht="18" customHeight="1" thickBot="1">
      <c r="A30" s="284" t="s">
        <v>123</v>
      </c>
      <c r="B30" s="214">
        <v>7</v>
      </c>
      <c r="C30" s="285">
        <v>649.3</v>
      </c>
      <c r="D30" s="286">
        <v>1423.6</v>
      </c>
      <c r="E30" s="287">
        <f t="shared" si="0"/>
        <v>-54.39027816802472</v>
      </c>
    </row>
    <row r="31" spans="1:5" ht="14.25">
      <c r="A31" s="219"/>
      <c r="B31" s="215"/>
      <c r="C31" s="288"/>
      <c r="D31" s="288"/>
      <c r="E31" s="266"/>
    </row>
    <row r="32" spans="1:5" ht="14.25">
      <c r="A32" s="219"/>
      <c r="B32" s="215"/>
      <c r="C32" s="288"/>
      <c r="D32" s="288"/>
      <c r="E32" s="266"/>
    </row>
    <row r="33" spans="1:5" ht="14.25">
      <c r="A33" s="219"/>
      <c r="B33" s="215"/>
      <c r="C33" s="288"/>
      <c r="D33" s="288"/>
      <c r="E33" s="266"/>
    </row>
    <row r="34" spans="1:5" ht="14.25">
      <c r="A34" s="219"/>
      <c r="B34" s="215"/>
      <c r="C34" s="288"/>
      <c r="D34" s="288"/>
      <c r="E34" s="266"/>
    </row>
    <row r="35" spans="1:5" ht="14.25">
      <c r="A35" s="219"/>
      <c r="B35" s="215"/>
      <c r="C35" s="288"/>
      <c r="D35" s="288"/>
      <c r="E35" s="266"/>
    </row>
    <row r="36" spans="1:5" ht="14.25">
      <c r="A36" s="219"/>
      <c r="B36" s="215"/>
      <c r="C36" s="288"/>
      <c r="D36" s="288"/>
      <c r="E36" s="266"/>
    </row>
    <row r="37" spans="1:5" ht="14.25">
      <c r="A37" s="219"/>
      <c r="B37" s="215"/>
      <c r="C37" s="288"/>
      <c r="D37" s="288"/>
      <c r="E37" s="266"/>
    </row>
    <row r="38" spans="1:5" ht="19.5" thickBot="1">
      <c r="A38" s="329" t="s">
        <v>179</v>
      </c>
      <c r="B38" s="329"/>
      <c r="C38" s="329"/>
      <c r="D38" s="329"/>
      <c r="E38" s="329"/>
    </row>
    <row r="39" spans="1:5" ht="18" customHeight="1">
      <c r="A39" s="306"/>
      <c r="B39" s="333" t="s">
        <v>127</v>
      </c>
      <c r="C39" s="334" t="s">
        <v>128</v>
      </c>
      <c r="D39" s="335"/>
      <c r="E39" s="335"/>
    </row>
    <row r="40" spans="1:5" ht="18" customHeight="1">
      <c r="A40" s="331"/>
      <c r="B40" s="303"/>
      <c r="C40" s="11" t="s">
        <v>165</v>
      </c>
      <c r="D40" s="5" t="s">
        <v>4</v>
      </c>
      <c r="E40" s="276" t="s">
        <v>98</v>
      </c>
    </row>
    <row r="41" spans="1:5" ht="18" customHeight="1">
      <c r="A41" s="277" t="s">
        <v>186</v>
      </c>
      <c r="B41" s="278">
        <v>83</v>
      </c>
      <c r="C41" s="289">
        <v>137785.5</v>
      </c>
      <c r="D41" s="289">
        <v>142093.6</v>
      </c>
      <c r="E41" s="280">
        <f>C41/D41*100-100</f>
        <v>-3.031874764239916</v>
      </c>
    </row>
    <row r="42" spans="1:5" ht="18" customHeight="1">
      <c r="A42" s="219" t="s">
        <v>99</v>
      </c>
      <c r="B42" s="290">
        <v>3</v>
      </c>
      <c r="C42" s="291">
        <v>2235.7</v>
      </c>
      <c r="D42" s="291">
        <v>5096.8</v>
      </c>
      <c r="E42" s="280">
        <f>C42/D42*100-100</f>
        <v>-56.13522210014127</v>
      </c>
    </row>
    <row r="43" spans="1:5" ht="18" customHeight="1">
      <c r="A43" s="219" t="s">
        <v>100</v>
      </c>
      <c r="B43" s="290" t="s">
        <v>166</v>
      </c>
      <c r="C43" s="291" t="s">
        <v>166</v>
      </c>
      <c r="D43" s="291" t="s">
        <v>166</v>
      </c>
      <c r="E43" s="280" t="s">
        <v>137</v>
      </c>
    </row>
    <row r="44" spans="1:5" ht="18" customHeight="1">
      <c r="A44" s="219" t="s">
        <v>101</v>
      </c>
      <c r="B44" s="290" t="s">
        <v>166</v>
      </c>
      <c r="C44" s="291" t="s">
        <v>166</v>
      </c>
      <c r="D44" s="291" t="s">
        <v>166</v>
      </c>
      <c r="E44" s="280" t="s">
        <v>137</v>
      </c>
    </row>
    <row r="45" spans="1:5" ht="18" customHeight="1">
      <c r="A45" s="219" t="s">
        <v>124</v>
      </c>
      <c r="B45" s="290">
        <v>5</v>
      </c>
      <c r="C45" s="291">
        <v>22980.8</v>
      </c>
      <c r="D45" s="291">
        <v>24064.8</v>
      </c>
      <c r="E45" s="280">
        <f>C45/D45*100-100</f>
        <v>-4.504504504504496</v>
      </c>
    </row>
    <row r="46" spans="1:5" ht="18" customHeight="1">
      <c r="A46" s="219" t="s">
        <v>102</v>
      </c>
      <c r="B46" s="290">
        <v>3</v>
      </c>
      <c r="C46" s="291">
        <v>17990.6</v>
      </c>
      <c r="D46" s="291">
        <v>16139.6</v>
      </c>
      <c r="E46" s="280">
        <f aca="true" t="shared" si="1" ref="E46:E67">C46/D46*100-100</f>
        <v>11.468685717118149</v>
      </c>
    </row>
    <row r="47" spans="1:5" ht="18" customHeight="1">
      <c r="A47" s="219" t="s">
        <v>103</v>
      </c>
      <c r="B47" s="290">
        <v>3</v>
      </c>
      <c r="C47" s="291">
        <v>70349.2</v>
      </c>
      <c r="D47" s="291">
        <v>64516.3</v>
      </c>
      <c r="E47" s="280">
        <f t="shared" si="1"/>
        <v>9.040971041426744</v>
      </c>
    </row>
    <row r="48" spans="1:5" ht="18" customHeight="1">
      <c r="A48" s="219" t="s">
        <v>104</v>
      </c>
      <c r="B48" s="290">
        <v>2</v>
      </c>
      <c r="C48" s="291">
        <v>1256.9</v>
      </c>
      <c r="D48" s="291">
        <v>1311.4</v>
      </c>
      <c r="E48" s="280">
        <f t="shared" si="1"/>
        <v>-4.155863962177833</v>
      </c>
    </row>
    <row r="49" spans="1:5" ht="18" customHeight="1">
      <c r="A49" s="219" t="s">
        <v>105</v>
      </c>
      <c r="B49" s="290">
        <v>2</v>
      </c>
      <c r="C49" s="291">
        <v>715.3</v>
      </c>
      <c r="D49" s="291">
        <v>771.1</v>
      </c>
      <c r="E49" s="280">
        <f t="shared" si="1"/>
        <v>-7.2364155103099534</v>
      </c>
    </row>
    <row r="50" spans="1:5" ht="18" customHeight="1">
      <c r="A50" s="219" t="s">
        <v>106</v>
      </c>
      <c r="B50" s="290">
        <v>2</v>
      </c>
      <c r="C50" s="291">
        <v>1018.3</v>
      </c>
      <c r="D50" s="291">
        <v>1083.2</v>
      </c>
      <c r="E50" s="280">
        <f t="shared" si="1"/>
        <v>-5.991506646971942</v>
      </c>
    </row>
    <row r="51" spans="1:5" ht="18" customHeight="1">
      <c r="A51" s="219" t="s">
        <v>107</v>
      </c>
      <c r="B51" s="290" t="s">
        <v>166</v>
      </c>
      <c r="C51" s="291" t="s">
        <v>166</v>
      </c>
      <c r="D51" s="291" t="s">
        <v>166</v>
      </c>
      <c r="E51" s="280" t="s">
        <v>137</v>
      </c>
    </row>
    <row r="52" spans="1:5" ht="18" customHeight="1">
      <c r="A52" s="219" t="s">
        <v>108</v>
      </c>
      <c r="B52" s="290" t="s">
        <v>166</v>
      </c>
      <c r="C52" s="291" t="s">
        <v>166</v>
      </c>
      <c r="D52" s="291" t="s">
        <v>166</v>
      </c>
      <c r="E52" s="280" t="s">
        <v>137</v>
      </c>
    </row>
    <row r="53" spans="1:5" ht="18" customHeight="1">
      <c r="A53" s="219" t="s">
        <v>109</v>
      </c>
      <c r="B53" s="290">
        <v>1</v>
      </c>
      <c r="C53" s="291">
        <v>528.6</v>
      </c>
      <c r="D53" s="291">
        <v>520.6</v>
      </c>
      <c r="E53" s="280">
        <f t="shared" si="1"/>
        <v>1.5366884364195244</v>
      </c>
    </row>
    <row r="54" spans="1:5" ht="18" customHeight="1">
      <c r="A54" s="219" t="s">
        <v>110</v>
      </c>
      <c r="B54" s="290">
        <v>13</v>
      </c>
      <c r="C54" s="291">
        <v>9146.3</v>
      </c>
      <c r="D54" s="291">
        <v>11136.8</v>
      </c>
      <c r="E54" s="280">
        <f t="shared" si="1"/>
        <v>-17.873177214280588</v>
      </c>
    </row>
    <row r="55" spans="1:5" ht="18" customHeight="1">
      <c r="A55" s="219" t="s">
        <v>111</v>
      </c>
      <c r="B55" s="290">
        <v>8</v>
      </c>
      <c r="C55" s="291">
        <v>2909.2</v>
      </c>
      <c r="D55" s="291">
        <v>3769</v>
      </c>
      <c r="E55" s="280">
        <f t="shared" si="1"/>
        <v>-22.81241708676042</v>
      </c>
    </row>
    <row r="56" spans="1:5" ht="18" customHeight="1">
      <c r="A56" s="219" t="s">
        <v>112</v>
      </c>
      <c r="B56" s="290">
        <v>2</v>
      </c>
      <c r="C56" s="291">
        <v>691.2</v>
      </c>
      <c r="D56" s="291">
        <v>1065.4</v>
      </c>
      <c r="E56" s="280">
        <f t="shared" si="1"/>
        <v>-35.122958513234465</v>
      </c>
    </row>
    <row r="57" spans="1:5" ht="18" customHeight="1">
      <c r="A57" s="219" t="s">
        <v>113</v>
      </c>
      <c r="B57" s="290">
        <v>8</v>
      </c>
      <c r="C57" s="291">
        <v>2565.5</v>
      </c>
      <c r="D57" s="291">
        <v>2825.4</v>
      </c>
      <c r="E57" s="280">
        <f t="shared" si="1"/>
        <v>-9.198697529553343</v>
      </c>
    </row>
    <row r="58" spans="1:5" ht="18" customHeight="1">
      <c r="A58" s="219" t="s">
        <v>114</v>
      </c>
      <c r="B58" s="290">
        <v>9</v>
      </c>
      <c r="C58" s="291">
        <v>1540.5</v>
      </c>
      <c r="D58" s="291">
        <v>2574</v>
      </c>
      <c r="E58" s="280">
        <f t="shared" si="1"/>
        <v>-40.15151515151515</v>
      </c>
    </row>
    <row r="59" spans="1:5" ht="18" customHeight="1">
      <c r="A59" s="219" t="s">
        <v>115</v>
      </c>
      <c r="B59" s="290" t="s">
        <v>166</v>
      </c>
      <c r="C59" s="291" t="s">
        <v>166</v>
      </c>
      <c r="D59" s="291" t="s">
        <v>166</v>
      </c>
      <c r="E59" s="280" t="s">
        <v>137</v>
      </c>
    </row>
    <row r="60" spans="1:5" ht="18" customHeight="1">
      <c r="A60" s="219" t="s">
        <v>116</v>
      </c>
      <c r="B60" s="290">
        <v>5</v>
      </c>
      <c r="C60" s="291">
        <v>453.2</v>
      </c>
      <c r="D60" s="291">
        <v>1731.2</v>
      </c>
      <c r="E60" s="280">
        <f t="shared" si="1"/>
        <v>-73.82162661737523</v>
      </c>
    </row>
    <row r="61" spans="1:5" ht="18" customHeight="1">
      <c r="A61" s="219" t="s">
        <v>117</v>
      </c>
      <c r="B61" s="290">
        <v>5</v>
      </c>
      <c r="C61" s="291">
        <v>1469.9</v>
      </c>
      <c r="D61" s="291">
        <v>1918.4</v>
      </c>
      <c r="E61" s="280">
        <f t="shared" si="1"/>
        <v>-23.37885738115095</v>
      </c>
    </row>
    <row r="62" spans="1:5" ht="18" customHeight="1">
      <c r="A62" s="219" t="s">
        <v>118</v>
      </c>
      <c r="B62" s="290">
        <v>1</v>
      </c>
      <c r="C62" s="291">
        <v>362.5</v>
      </c>
      <c r="D62" s="291">
        <v>351.2</v>
      </c>
      <c r="E62" s="280">
        <f t="shared" si="1"/>
        <v>3.21753986332574</v>
      </c>
    </row>
    <row r="63" spans="1:5" ht="18" customHeight="1">
      <c r="A63" s="219" t="s">
        <v>119</v>
      </c>
      <c r="B63" s="290">
        <v>1</v>
      </c>
      <c r="C63" s="291">
        <v>204.3</v>
      </c>
      <c r="D63" s="291">
        <v>387.8</v>
      </c>
      <c r="E63" s="280">
        <f t="shared" si="1"/>
        <v>-47.31820526044353</v>
      </c>
    </row>
    <row r="64" spans="1:5" ht="18" customHeight="1">
      <c r="A64" s="219" t="s">
        <v>120</v>
      </c>
      <c r="B64" s="290">
        <v>3</v>
      </c>
      <c r="C64" s="291">
        <v>583.1</v>
      </c>
      <c r="D64" s="291">
        <v>713.7</v>
      </c>
      <c r="E64" s="280">
        <f t="shared" si="1"/>
        <v>-18.299005184251087</v>
      </c>
    </row>
    <row r="65" spans="1:5" ht="18" customHeight="1">
      <c r="A65" s="219" t="s">
        <v>121</v>
      </c>
      <c r="B65" s="290">
        <v>2</v>
      </c>
      <c r="C65" s="291">
        <v>603.7</v>
      </c>
      <c r="D65" s="291">
        <v>1182.3</v>
      </c>
      <c r="E65" s="280">
        <f t="shared" si="1"/>
        <v>-48.938509684513235</v>
      </c>
    </row>
    <row r="66" spans="1:5" ht="18" customHeight="1">
      <c r="A66" s="219" t="s">
        <v>122</v>
      </c>
      <c r="B66" s="290">
        <v>2</v>
      </c>
      <c r="C66" s="291">
        <v>84.2</v>
      </c>
      <c r="D66" s="291">
        <v>299.1</v>
      </c>
      <c r="E66" s="280">
        <f t="shared" si="1"/>
        <v>-71.84887997325309</v>
      </c>
    </row>
    <row r="67" spans="1:5" ht="18" customHeight="1" thickBot="1">
      <c r="A67" s="292" t="s">
        <v>123</v>
      </c>
      <c r="B67" s="293">
        <v>3</v>
      </c>
      <c r="C67" s="294">
        <v>96.5</v>
      </c>
      <c r="D67" s="294">
        <v>635.5</v>
      </c>
      <c r="E67" s="287">
        <f t="shared" si="1"/>
        <v>-84.81510621557828</v>
      </c>
    </row>
    <row r="68" spans="3:4" ht="14.25">
      <c r="C68" s="295"/>
      <c r="D68" s="295"/>
    </row>
  </sheetData>
  <sheetProtection/>
  <mergeCells count="8">
    <mergeCell ref="A38:E38"/>
    <mergeCell ref="A39:A40"/>
    <mergeCell ref="B39:B40"/>
    <mergeCell ref="C39:E39"/>
    <mergeCell ref="A1:E1"/>
    <mergeCell ref="A2:A3"/>
    <mergeCell ref="B2:B3"/>
    <mergeCell ref="C2:E2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E37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" width="23.125" style="16" customWidth="1"/>
    <col min="2" max="2" width="16.625" style="89" customWidth="1"/>
    <col min="3" max="3" width="16.625" style="19" customWidth="1"/>
    <col min="4" max="4" width="15.625" style="10" customWidth="1"/>
    <col min="5" max="5" width="10.75390625" style="2" customWidth="1"/>
  </cols>
  <sheetData>
    <row r="1" spans="1:5" s="3" customFormat="1" ht="24" customHeight="1">
      <c r="A1" s="337" t="s">
        <v>61</v>
      </c>
      <c r="B1" s="337"/>
      <c r="C1" s="337"/>
      <c r="D1" s="337"/>
      <c r="E1" s="4"/>
    </row>
    <row r="2" spans="1:5" s="3" customFormat="1" ht="18.75" customHeight="1" thickBot="1">
      <c r="A2" s="339"/>
      <c r="B2" s="339"/>
      <c r="D2" s="67" t="s">
        <v>77</v>
      </c>
      <c r="E2" s="4"/>
    </row>
    <row r="3" spans="1:5" s="3" customFormat="1" ht="18.75" customHeight="1">
      <c r="A3" s="27"/>
      <c r="B3" s="113" t="s">
        <v>5</v>
      </c>
      <c r="C3" s="107" t="s">
        <v>72</v>
      </c>
      <c r="D3" s="116" t="s">
        <v>6</v>
      </c>
      <c r="E3" s="4"/>
    </row>
    <row r="4" spans="1:5" s="3" customFormat="1" ht="18.75" customHeight="1">
      <c r="A4" s="108" t="s">
        <v>73</v>
      </c>
      <c r="B4" s="42">
        <v>113013</v>
      </c>
      <c r="C4" s="114">
        <v>138316</v>
      </c>
      <c r="D4" s="117">
        <f>SUM(B4-C4)/C4*100</f>
        <v>-18.293617513519767</v>
      </c>
      <c r="E4" s="4"/>
    </row>
    <row r="5" spans="1:5" s="3" customFormat="1" ht="18.75" customHeight="1">
      <c r="A5" s="70" t="s">
        <v>208</v>
      </c>
      <c r="B5" s="42">
        <v>23284</v>
      </c>
      <c r="C5" s="114">
        <v>29296</v>
      </c>
      <c r="D5" s="117">
        <f aca="true" t="shared" si="0" ref="D5:D20">SUM(B5-C5)/C5*100</f>
        <v>-20.52157291097761</v>
      </c>
      <c r="E5" s="4"/>
    </row>
    <row r="6" spans="1:5" s="3" customFormat="1" ht="18.75" customHeight="1">
      <c r="A6" s="70" t="s">
        <v>209</v>
      </c>
      <c r="B6" s="111">
        <v>16907</v>
      </c>
      <c r="C6" s="114">
        <v>19397</v>
      </c>
      <c r="D6" s="117">
        <f t="shared" si="0"/>
        <v>-12.83703665515286</v>
      </c>
      <c r="E6" s="4"/>
    </row>
    <row r="7" spans="1:5" s="3" customFormat="1" ht="18.75" customHeight="1">
      <c r="A7" s="70" t="s">
        <v>210</v>
      </c>
      <c r="B7" s="111">
        <v>8900</v>
      </c>
      <c r="C7" s="114">
        <v>10454</v>
      </c>
      <c r="D7" s="117">
        <f t="shared" si="0"/>
        <v>-14.865123397742492</v>
      </c>
      <c r="E7" s="4"/>
    </row>
    <row r="8" spans="1:5" s="3" customFormat="1" ht="18.75" customHeight="1">
      <c r="A8" s="70" t="s">
        <v>211</v>
      </c>
      <c r="B8" s="83" t="s">
        <v>137</v>
      </c>
      <c r="C8" s="40" t="s">
        <v>137</v>
      </c>
      <c r="D8" s="38" t="s">
        <v>137</v>
      </c>
      <c r="E8" s="4"/>
    </row>
    <row r="9" spans="1:5" s="3" customFormat="1" ht="18.75" customHeight="1">
      <c r="A9" s="70" t="s">
        <v>212</v>
      </c>
      <c r="B9" s="111">
        <v>1310</v>
      </c>
      <c r="C9" s="114">
        <v>1357</v>
      </c>
      <c r="D9" s="117">
        <f t="shared" si="0"/>
        <v>-3.4635224760501107</v>
      </c>
      <c r="E9" s="4"/>
    </row>
    <row r="10" spans="1:5" s="3" customFormat="1" ht="18.75" customHeight="1">
      <c r="A10" s="70" t="s">
        <v>213</v>
      </c>
      <c r="B10" s="111">
        <v>615</v>
      </c>
      <c r="C10" s="114">
        <v>687</v>
      </c>
      <c r="D10" s="117">
        <f t="shared" si="0"/>
        <v>-10.480349344978166</v>
      </c>
      <c r="E10" s="4"/>
    </row>
    <row r="11" spans="1:5" s="3" customFormat="1" ht="18.75" customHeight="1">
      <c r="A11" s="70" t="s">
        <v>74</v>
      </c>
      <c r="B11" s="111">
        <v>370449</v>
      </c>
      <c r="C11" s="114">
        <v>387309</v>
      </c>
      <c r="D11" s="117">
        <f>SUM(B11-C11)/C11*100</f>
        <v>-4.353113405575393</v>
      </c>
      <c r="E11" s="4"/>
    </row>
    <row r="12" spans="1:5" s="3" customFormat="1" ht="18.75" customHeight="1">
      <c r="A12" s="70" t="s">
        <v>214</v>
      </c>
      <c r="B12" s="111">
        <v>222495</v>
      </c>
      <c r="C12" s="114">
        <v>253246</v>
      </c>
      <c r="D12" s="117">
        <f t="shared" si="0"/>
        <v>-12.142738680966334</v>
      </c>
      <c r="E12" s="4"/>
    </row>
    <row r="13" spans="1:5" s="3" customFormat="1" ht="18.75" customHeight="1">
      <c r="A13" s="70" t="s">
        <v>219</v>
      </c>
      <c r="B13" s="111">
        <v>26418</v>
      </c>
      <c r="C13" s="114">
        <v>27278</v>
      </c>
      <c r="D13" s="117">
        <f t="shared" si="0"/>
        <v>-3.1527238067306986</v>
      </c>
      <c r="E13" s="4"/>
    </row>
    <row r="14" spans="1:5" s="3" customFormat="1" ht="18.75" customHeight="1">
      <c r="A14" s="109" t="s">
        <v>220</v>
      </c>
      <c r="B14" s="111">
        <v>461</v>
      </c>
      <c r="C14" s="114">
        <v>2086</v>
      </c>
      <c r="D14" s="117">
        <f t="shared" si="0"/>
        <v>-77.90028763183126</v>
      </c>
      <c r="E14" s="4"/>
    </row>
    <row r="15" spans="1:5" s="3" customFormat="1" ht="18.75" customHeight="1">
      <c r="A15" s="70" t="s">
        <v>218</v>
      </c>
      <c r="B15" s="111">
        <v>56240</v>
      </c>
      <c r="C15" s="114">
        <v>70001</v>
      </c>
      <c r="D15" s="117">
        <f t="shared" si="0"/>
        <v>-19.658290595848634</v>
      </c>
      <c r="E15" s="4"/>
    </row>
    <row r="16" spans="1:5" s="3" customFormat="1" ht="18.75" customHeight="1">
      <c r="A16" s="70" t="s">
        <v>217</v>
      </c>
      <c r="B16" s="111">
        <v>34</v>
      </c>
      <c r="C16" s="114">
        <v>182</v>
      </c>
      <c r="D16" s="117">
        <f t="shared" si="0"/>
        <v>-81.31868131868131</v>
      </c>
      <c r="E16" s="4"/>
    </row>
    <row r="17" spans="1:5" s="3" customFormat="1" ht="18.75" customHeight="1">
      <c r="A17" s="70" t="s">
        <v>216</v>
      </c>
      <c r="B17" s="111">
        <v>62236</v>
      </c>
      <c r="C17" s="114">
        <v>69773</v>
      </c>
      <c r="D17" s="117">
        <f t="shared" si="0"/>
        <v>-10.802172760236768</v>
      </c>
      <c r="E17" s="4"/>
    </row>
    <row r="18" spans="1:5" s="3" customFormat="1" ht="18.75" customHeight="1">
      <c r="A18" s="109" t="s">
        <v>75</v>
      </c>
      <c r="B18" s="111">
        <v>62784</v>
      </c>
      <c r="C18" s="114">
        <v>62971</v>
      </c>
      <c r="D18" s="117">
        <f t="shared" si="0"/>
        <v>-0.2969620936621619</v>
      </c>
      <c r="E18" s="4"/>
    </row>
    <row r="19" spans="1:5" s="3" customFormat="1" ht="18.75" customHeight="1">
      <c r="A19" s="109" t="s">
        <v>76</v>
      </c>
      <c r="B19" s="111">
        <v>9349</v>
      </c>
      <c r="C19" s="114">
        <v>15333</v>
      </c>
      <c r="D19" s="117">
        <f t="shared" si="0"/>
        <v>-39.026935368160174</v>
      </c>
      <c r="E19" s="4"/>
    </row>
    <row r="20" spans="1:5" s="3" customFormat="1" ht="18.75" customHeight="1" thickBot="1">
      <c r="A20" s="110" t="s">
        <v>215</v>
      </c>
      <c r="B20" s="112">
        <v>4973</v>
      </c>
      <c r="C20" s="115">
        <v>5622</v>
      </c>
      <c r="D20" s="118">
        <f t="shared" si="0"/>
        <v>-11.543934542867307</v>
      </c>
      <c r="E20" s="4"/>
    </row>
    <row r="21" spans="1:4" ht="27" customHeight="1">
      <c r="A21" s="336" t="s">
        <v>184</v>
      </c>
      <c r="B21" s="336"/>
      <c r="C21" s="336"/>
      <c r="D21" s="336"/>
    </row>
    <row r="23" spans="1:4" ht="18.75">
      <c r="A23" s="340" t="s">
        <v>178</v>
      </c>
      <c r="B23" s="340"/>
      <c r="C23" s="340"/>
      <c r="D23" s="340"/>
    </row>
    <row r="24" spans="1:4" ht="18.75" customHeight="1" thickBot="1">
      <c r="A24" s="338" t="s">
        <v>30</v>
      </c>
      <c r="B24" s="338"/>
      <c r="C24" s="338"/>
      <c r="D24" s="338"/>
    </row>
    <row r="25" spans="1:4" ht="18" customHeight="1">
      <c r="A25" s="26"/>
      <c r="B25" s="120" t="s">
        <v>7</v>
      </c>
      <c r="C25" s="106" t="s">
        <v>72</v>
      </c>
      <c r="D25" s="76" t="s">
        <v>6</v>
      </c>
    </row>
    <row r="26" spans="1:5" ht="18" customHeight="1">
      <c r="A26" s="57" t="s">
        <v>2</v>
      </c>
      <c r="B26" s="87">
        <v>7462454</v>
      </c>
      <c r="C26" s="87">
        <v>6861002</v>
      </c>
      <c r="D26" s="119">
        <f>B26/C26*100-100</f>
        <v>8.766241432373874</v>
      </c>
      <c r="E26"/>
    </row>
    <row r="27" spans="1:5" ht="18" customHeight="1">
      <c r="A27" s="29" t="s">
        <v>200</v>
      </c>
      <c r="B27" s="88">
        <v>4724339</v>
      </c>
      <c r="C27" s="88">
        <v>4058846</v>
      </c>
      <c r="D27" s="119">
        <f aca="true" t="shared" si="1" ref="D27:D37">B27/C27*100-100</f>
        <v>16.396113575139353</v>
      </c>
      <c r="E27"/>
    </row>
    <row r="28" spans="1:5" ht="18" customHeight="1">
      <c r="A28" s="58" t="s">
        <v>201</v>
      </c>
      <c r="B28" s="88">
        <v>1346054</v>
      </c>
      <c r="C28" s="88">
        <v>1430312</v>
      </c>
      <c r="D28" s="119">
        <f t="shared" si="1"/>
        <v>-5.890882548702663</v>
      </c>
      <c r="E28"/>
    </row>
    <row r="29" spans="1:5" ht="18" customHeight="1">
      <c r="A29" s="58" t="s">
        <v>202</v>
      </c>
      <c r="B29" s="88">
        <v>1335623</v>
      </c>
      <c r="C29" s="88">
        <v>1345348</v>
      </c>
      <c r="D29" s="119">
        <f t="shared" si="1"/>
        <v>-0.7228612968540489</v>
      </c>
      <c r="E29"/>
    </row>
    <row r="30" spans="1:5" ht="18" customHeight="1">
      <c r="A30" s="29" t="s">
        <v>203</v>
      </c>
      <c r="B30" s="88">
        <v>55316</v>
      </c>
      <c r="C30" s="88">
        <v>25806</v>
      </c>
      <c r="D30" s="119">
        <f t="shared" si="1"/>
        <v>114.3532511818957</v>
      </c>
      <c r="E30"/>
    </row>
    <row r="31" spans="1:5" ht="18" customHeight="1">
      <c r="A31" s="29" t="s">
        <v>3</v>
      </c>
      <c r="B31" s="88">
        <v>4904198</v>
      </c>
      <c r="C31" s="88">
        <v>4289875</v>
      </c>
      <c r="D31" s="119">
        <f t="shared" si="1"/>
        <v>14.32030070806259</v>
      </c>
      <c r="E31"/>
    </row>
    <row r="32" spans="1:5" ht="18" customHeight="1">
      <c r="A32" s="29" t="s">
        <v>125</v>
      </c>
      <c r="B32" s="88">
        <v>1857282</v>
      </c>
      <c r="C32" s="88">
        <v>1565251</v>
      </c>
      <c r="D32" s="119">
        <f t="shared" si="1"/>
        <v>18.65713550095161</v>
      </c>
      <c r="E32"/>
    </row>
    <row r="33" spans="1:5" ht="18" customHeight="1">
      <c r="A33" s="29" t="s">
        <v>204</v>
      </c>
      <c r="B33" s="88">
        <v>217040</v>
      </c>
      <c r="C33" s="88">
        <v>372725</v>
      </c>
      <c r="D33" s="119">
        <f t="shared" si="1"/>
        <v>-41.76940103293313</v>
      </c>
      <c r="E33"/>
    </row>
    <row r="34" spans="1:5" ht="18" customHeight="1">
      <c r="A34" s="29" t="s">
        <v>205</v>
      </c>
      <c r="B34" s="88">
        <v>1640243</v>
      </c>
      <c r="C34" s="88">
        <v>1192526</v>
      </c>
      <c r="D34" s="119">
        <f t="shared" si="1"/>
        <v>37.54358395540223</v>
      </c>
      <c r="E34"/>
    </row>
    <row r="35" spans="1:5" ht="18" customHeight="1">
      <c r="A35" s="29" t="s">
        <v>126</v>
      </c>
      <c r="B35" s="88">
        <v>3046900</v>
      </c>
      <c r="C35" s="88">
        <v>2724579</v>
      </c>
      <c r="D35" s="119">
        <f t="shared" si="1"/>
        <v>11.830121277452406</v>
      </c>
      <c r="E35"/>
    </row>
    <row r="36" spans="1:5" ht="18" customHeight="1">
      <c r="A36" s="29" t="s">
        <v>206</v>
      </c>
      <c r="B36" s="88">
        <v>523998</v>
      </c>
      <c r="C36" s="88">
        <v>403159</v>
      </c>
      <c r="D36" s="119">
        <f t="shared" si="1"/>
        <v>29.97303793292471</v>
      </c>
      <c r="E36"/>
    </row>
    <row r="37" spans="1:5" ht="18" customHeight="1" thickBot="1">
      <c r="A37" s="125" t="s">
        <v>207</v>
      </c>
      <c r="B37" s="126">
        <v>2435786</v>
      </c>
      <c r="C37" s="127">
        <v>2210009</v>
      </c>
      <c r="D37" s="122">
        <f t="shared" si="1"/>
        <v>10.216112242076832</v>
      </c>
      <c r="E37"/>
    </row>
  </sheetData>
  <sheetProtection/>
  <mergeCells count="5">
    <mergeCell ref="A21:D21"/>
    <mergeCell ref="A1:D1"/>
    <mergeCell ref="A24:D24"/>
    <mergeCell ref="A2:B2"/>
    <mergeCell ref="A23:D2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15"/>
  <sheetViews>
    <sheetView zoomScalePageLayoutView="0" workbookViewId="0" topLeftCell="A13">
      <selection activeCell="M6" sqref="M6"/>
    </sheetView>
  </sheetViews>
  <sheetFormatPr defaultColWidth="9.00390625" defaultRowHeight="14.25"/>
  <cols>
    <col min="1" max="1" width="32.875" style="16" customWidth="1"/>
    <col min="2" max="3" width="13.00390625" style="19" customWidth="1"/>
    <col min="4" max="4" width="13.875" style="269" customWidth="1"/>
    <col min="5" max="5" width="9.00390625" style="258" customWidth="1"/>
    <col min="6" max="16384" width="9.00390625" style="16" customWidth="1"/>
  </cols>
  <sheetData>
    <row r="1" spans="1:4" ht="24" customHeight="1">
      <c r="A1" s="327" t="s">
        <v>355</v>
      </c>
      <c r="B1" s="327"/>
      <c r="C1" s="327"/>
      <c r="D1" s="327"/>
    </row>
    <row r="2" spans="1:4" ht="24" customHeight="1" thickBot="1">
      <c r="A2" s="270"/>
      <c r="B2" s="296"/>
      <c r="C2" s="296"/>
      <c r="D2" s="297" t="s">
        <v>356</v>
      </c>
    </row>
    <row r="3" spans="1:4" ht="24" customHeight="1">
      <c r="A3" s="298"/>
      <c r="B3" s="299" t="s">
        <v>357</v>
      </c>
      <c r="C3" s="171" t="s">
        <v>358</v>
      </c>
      <c r="D3" s="300" t="s">
        <v>359</v>
      </c>
    </row>
    <row r="4" spans="1:4" ht="24" customHeight="1">
      <c r="A4" s="109" t="s">
        <v>360</v>
      </c>
      <c r="B4" s="28">
        <v>9704</v>
      </c>
      <c r="C4" s="28">
        <v>9370</v>
      </c>
      <c r="D4" s="65">
        <v>3.6</v>
      </c>
    </row>
    <row r="5" spans="1:4" ht="24" customHeight="1">
      <c r="A5" s="109" t="s">
        <v>361</v>
      </c>
      <c r="B5" s="28">
        <v>13675</v>
      </c>
      <c r="C5" s="28">
        <v>13334</v>
      </c>
      <c r="D5" s="65">
        <v>2.6</v>
      </c>
    </row>
    <row r="6" spans="1:4" ht="24" customHeight="1" thickBot="1">
      <c r="A6" s="273" t="s">
        <v>362</v>
      </c>
      <c r="B6" s="166">
        <v>5762</v>
      </c>
      <c r="C6" s="166">
        <v>5518</v>
      </c>
      <c r="D6" s="179">
        <v>4.4</v>
      </c>
    </row>
    <row r="7" ht="24" customHeight="1"/>
    <row r="8" spans="1:4" ht="18.75">
      <c r="A8" s="342" t="s">
        <v>363</v>
      </c>
      <c r="B8" s="342"/>
      <c r="C8" s="342"/>
      <c r="D8" s="342"/>
    </row>
    <row r="9" spans="1:4" ht="14.25">
      <c r="A9" s="341"/>
      <c r="B9" s="341"/>
      <c r="C9" s="341"/>
      <c r="D9" s="341"/>
    </row>
    <row r="10" spans="1:4" ht="15" thickBot="1">
      <c r="A10" s="301"/>
      <c r="B10" s="67"/>
      <c r="C10" s="67"/>
      <c r="D10" s="193"/>
    </row>
    <row r="11" spans="1:4" ht="30.75" customHeight="1">
      <c r="A11" s="109"/>
      <c r="B11" s="302" t="s">
        <v>357</v>
      </c>
      <c r="C11" s="279" t="s">
        <v>358</v>
      </c>
      <c r="D11" s="65" t="s">
        <v>359</v>
      </c>
    </row>
    <row r="12" spans="1:4" ht="30.75" customHeight="1">
      <c r="A12" s="108" t="s">
        <v>364</v>
      </c>
      <c r="B12" s="28">
        <v>519</v>
      </c>
      <c r="C12" s="28">
        <v>490</v>
      </c>
      <c r="D12" s="65">
        <f>B12/C12*100-100</f>
        <v>5.91836734693878</v>
      </c>
    </row>
    <row r="13" spans="1:4" ht="30.75" customHeight="1">
      <c r="A13" s="108" t="s">
        <v>365</v>
      </c>
      <c r="B13" s="28">
        <v>46657</v>
      </c>
      <c r="C13" s="28">
        <v>51045</v>
      </c>
      <c r="D13" s="65">
        <f>B13/C13*100-100</f>
        <v>-8.596336565775303</v>
      </c>
    </row>
    <row r="14" spans="1:4" ht="30.75" customHeight="1" thickBot="1">
      <c r="A14" s="176" t="s">
        <v>366</v>
      </c>
      <c r="B14" s="166">
        <v>100035</v>
      </c>
      <c r="C14" s="166">
        <v>108423</v>
      </c>
      <c r="D14" s="179">
        <f>B14/C14*100-100</f>
        <v>-7.736365900224115</v>
      </c>
    </row>
    <row r="15" spans="1:4" ht="19.5" customHeight="1">
      <c r="A15" s="343" t="s">
        <v>367</v>
      </c>
      <c r="B15" s="343"/>
      <c r="C15" s="343"/>
      <c r="D15" s="343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4">
    <mergeCell ref="A9:D9"/>
    <mergeCell ref="A1:D1"/>
    <mergeCell ref="A8:D8"/>
    <mergeCell ref="A15:D1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PageLayoutView="0" workbookViewId="0" topLeftCell="A1">
      <selection activeCell="A2" sqref="A2:IV11"/>
    </sheetView>
  </sheetViews>
  <sheetFormatPr defaultColWidth="9.00390625" defaultRowHeight="14.25"/>
  <cols>
    <col min="1" max="1" width="30.00390625" style="34" customWidth="1"/>
    <col min="2" max="2" width="20.625" style="34" customWidth="1"/>
    <col min="3" max="3" width="14.75390625" style="34" customWidth="1"/>
    <col min="4" max="4" width="14.875" style="34" customWidth="1"/>
    <col min="5" max="16384" width="9.00390625" style="34" customWidth="1"/>
  </cols>
  <sheetData>
    <row r="1" spans="1:4" ht="30" customHeight="1" thickBot="1">
      <c r="A1" s="308" t="s">
        <v>169</v>
      </c>
      <c r="B1" s="308"/>
      <c r="C1" s="308"/>
      <c r="D1" s="308"/>
    </row>
    <row r="2" spans="1:4" s="164" customFormat="1" ht="25.5" customHeight="1">
      <c r="A2" s="27" t="s">
        <v>84</v>
      </c>
      <c r="B2" s="68" t="s">
        <v>265</v>
      </c>
      <c r="C2" s="25" t="s">
        <v>266</v>
      </c>
      <c r="D2" s="28" t="s">
        <v>85</v>
      </c>
    </row>
    <row r="3" spans="1:4" s="164" customFormat="1" ht="19.5" customHeight="1">
      <c r="A3" s="35" t="s">
        <v>86</v>
      </c>
      <c r="B3" s="165">
        <f>B4+B5+B6+B7+B8+B9</f>
        <v>662</v>
      </c>
      <c r="C3" s="165">
        <v>18</v>
      </c>
      <c r="D3" s="165">
        <v>55</v>
      </c>
    </row>
    <row r="4" spans="1:4" s="164" customFormat="1" ht="19.5" customHeight="1">
      <c r="A4" s="36" t="s">
        <v>157</v>
      </c>
      <c r="B4" s="27">
        <v>96</v>
      </c>
      <c r="C4" s="28" t="s">
        <v>137</v>
      </c>
      <c r="D4" s="28">
        <v>5</v>
      </c>
    </row>
    <row r="5" spans="1:4" s="164" customFormat="1" ht="19.5" customHeight="1">
      <c r="A5" s="36" t="s">
        <v>158</v>
      </c>
      <c r="B5" s="27">
        <v>98</v>
      </c>
      <c r="C5" s="28">
        <v>6</v>
      </c>
      <c r="D5" s="28">
        <v>6</v>
      </c>
    </row>
    <row r="6" spans="1:4" s="164" customFormat="1" ht="19.5" customHeight="1">
      <c r="A6" s="36" t="s">
        <v>159</v>
      </c>
      <c r="B6" s="27">
        <v>209</v>
      </c>
      <c r="C6" s="28" t="s">
        <v>137</v>
      </c>
      <c r="D6" s="28">
        <v>25</v>
      </c>
    </row>
    <row r="7" spans="1:4" s="164" customFormat="1" ht="19.5" customHeight="1">
      <c r="A7" s="36" t="s">
        <v>87</v>
      </c>
      <c r="B7" s="27">
        <v>39</v>
      </c>
      <c r="C7" s="28" t="s">
        <v>137</v>
      </c>
      <c r="D7" s="28" t="s">
        <v>137</v>
      </c>
    </row>
    <row r="8" spans="1:4" s="164" customFormat="1" ht="19.5" customHeight="1">
      <c r="A8" s="36" t="s">
        <v>160</v>
      </c>
      <c r="B8" s="27">
        <v>83</v>
      </c>
      <c r="C8" s="28" t="s">
        <v>137</v>
      </c>
      <c r="D8" s="28">
        <v>7</v>
      </c>
    </row>
    <row r="9" spans="1:4" s="164" customFormat="1" ht="19.5" customHeight="1">
      <c r="A9" s="128" t="s">
        <v>161</v>
      </c>
      <c r="B9" s="27">
        <v>137</v>
      </c>
      <c r="C9" s="28">
        <v>12</v>
      </c>
      <c r="D9" s="28">
        <v>12</v>
      </c>
    </row>
    <row r="10" spans="1:4" s="164" customFormat="1" ht="19.5" customHeight="1" thickBot="1">
      <c r="A10" s="66" t="s">
        <v>226</v>
      </c>
      <c r="B10" s="67">
        <v>90</v>
      </c>
      <c r="C10" s="166">
        <v>8</v>
      </c>
      <c r="D10" s="166">
        <v>8</v>
      </c>
    </row>
    <row r="11" spans="1:4" s="164" customFormat="1" ht="26.25" customHeight="1">
      <c r="A11" s="309" t="s">
        <v>180</v>
      </c>
      <c r="B11" s="309"/>
      <c r="C11" s="309"/>
      <c r="D11" s="309"/>
    </row>
    <row r="12" ht="21.75" customHeight="1"/>
  </sheetData>
  <sheetProtection/>
  <mergeCells count="2">
    <mergeCell ref="A1:D1"/>
    <mergeCell ref="A11:D1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9"/>
  <sheetViews>
    <sheetView zoomScalePageLayoutView="0" workbookViewId="0" topLeftCell="A28">
      <selection activeCell="G17" sqref="G17"/>
    </sheetView>
  </sheetViews>
  <sheetFormatPr defaultColWidth="9.00390625" defaultRowHeight="14.25"/>
  <cols>
    <col min="1" max="1" width="34.375" style="0" customWidth="1"/>
    <col min="2" max="2" width="15.00390625" style="99" customWidth="1"/>
    <col min="3" max="3" width="17.625" style="15" customWidth="1"/>
  </cols>
  <sheetData>
    <row r="1" spans="1:3" ht="18.75">
      <c r="A1" s="310" t="s">
        <v>170</v>
      </c>
      <c r="B1" s="310"/>
      <c r="C1" s="310"/>
    </row>
    <row r="2" spans="1:3" ht="15.75" thickBot="1">
      <c r="A2" s="311" t="s">
        <v>9</v>
      </c>
      <c r="B2" s="311"/>
      <c r="C2" s="312"/>
    </row>
    <row r="3" spans="1:3" ht="18" customHeight="1">
      <c r="A3" s="69"/>
      <c r="B3" s="92" t="s">
        <v>0</v>
      </c>
      <c r="C3" s="71" t="s">
        <v>1</v>
      </c>
    </row>
    <row r="4" spans="1:3" ht="18" customHeight="1">
      <c r="A4" s="37" t="s">
        <v>8</v>
      </c>
      <c r="B4" s="92">
        <v>1735219</v>
      </c>
      <c r="C4" s="38">
        <v>-7.2</v>
      </c>
    </row>
    <row r="5" spans="1:3" ht="18" customHeight="1">
      <c r="A5" s="6" t="s">
        <v>18</v>
      </c>
      <c r="B5" s="92">
        <v>151447</v>
      </c>
      <c r="C5" s="38">
        <v>1.4</v>
      </c>
    </row>
    <row r="6" spans="1:3" ht="18" customHeight="1">
      <c r="A6" s="6" t="s">
        <v>19</v>
      </c>
      <c r="B6" s="93">
        <v>572812</v>
      </c>
      <c r="C6" s="65">
        <v>-15.6</v>
      </c>
    </row>
    <row r="7" spans="1:3" s="16" customFormat="1" ht="18" customHeight="1">
      <c r="A7" s="70" t="s">
        <v>70</v>
      </c>
      <c r="B7" s="93">
        <v>407433</v>
      </c>
      <c r="C7" s="65">
        <v>-14.2</v>
      </c>
    </row>
    <row r="8" spans="1:3" s="16" customFormat="1" ht="18" customHeight="1">
      <c r="A8" s="70" t="s">
        <v>162</v>
      </c>
      <c r="B8" s="93">
        <v>8059</v>
      </c>
      <c r="C8" s="65">
        <v>10.8</v>
      </c>
    </row>
    <row r="9" spans="1:3" s="16" customFormat="1" ht="18" customHeight="1">
      <c r="A9" s="70" t="s">
        <v>163</v>
      </c>
      <c r="B9" s="93">
        <v>316191</v>
      </c>
      <c r="C9" s="65">
        <v>-18</v>
      </c>
    </row>
    <row r="10" spans="1:3" s="16" customFormat="1" ht="18" customHeight="1">
      <c r="A10" s="109" t="s">
        <v>164</v>
      </c>
      <c r="B10" s="93">
        <v>83183</v>
      </c>
      <c r="C10" s="65">
        <v>0.6</v>
      </c>
    </row>
    <row r="11" spans="1:3" s="16" customFormat="1" ht="18" customHeight="1">
      <c r="A11" s="70" t="s">
        <v>71</v>
      </c>
      <c r="B11" s="93">
        <v>165379</v>
      </c>
      <c r="C11" s="65">
        <v>-19.7</v>
      </c>
    </row>
    <row r="12" spans="1:3" ht="18" customHeight="1">
      <c r="A12" s="6" t="s">
        <v>20</v>
      </c>
      <c r="B12" s="92">
        <v>1010960</v>
      </c>
      <c r="C12" s="38">
        <v>-2.5</v>
      </c>
    </row>
    <row r="13" spans="1:3" ht="18" customHeight="1">
      <c r="A13" s="6" t="s">
        <v>21</v>
      </c>
      <c r="B13" s="92">
        <v>9389</v>
      </c>
      <c r="C13" s="38">
        <v>3.4</v>
      </c>
    </row>
    <row r="14" spans="1:3" ht="18" customHeight="1">
      <c r="A14" s="6" t="s">
        <v>22</v>
      </c>
      <c r="B14" s="92">
        <v>63237</v>
      </c>
      <c r="C14" s="38">
        <v>-11</v>
      </c>
    </row>
    <row r="15" spans="1:3" ht="18" customHeight="1">
      <c r="A15" s="6" t="s">
        <v>23</v>
      </c>
      <c r="B15" s="92">
        <v>173468</v>
      </c>
      <c r="C15" s="38">
        <v>-10.9</v>
      </c>
    </row>
    <row r="16" spans="1:3" ht="18" customHeight="1">
      <c r="A16" s="6" t="s">
        <v>24</v>
      </c>
      <c r="B16" s="92">
        <v>28555</v>
      </c>
      <c r="C16" s="38">
        <v>-26.6</v>
      </c>
    </row>
    <row r="17" spans="1:3" ht="18" customHeight="1">
      <c r="A17" s="6" t="s">
        <v>25</v>
      </c>
      <c r="B17" s="92">
        <v>156963</v>
      </c>
      <c r="C17" s="38">
        <v>6.3</v>
      </c>
    </row>
    <row r="18" spans="1:3" ht="18" customHeight="1">
      <c r="A18" s="6" t="s">
        <v>26</v>
      </c>
      <c r="B18" s="92">
        <v>154000</v>
      </c>
      <c r="C18" s="38">
        <v>-3.5</v>
      </c>
    </row>
    <row r="19" spans="1:3" ht="18" customHeight="1">
      <c r="A19" s="6" t="s">
        <v>27</v>
      </c>
      <c r="B19" s="94">
        <v>425348</v>
      </c>
      <c r="C19" s="12">
        <v>2.7</v>
      </c>
    </row>
    <row r="20" spans="1:3" ht="18" customHeight="1">
      <c r="A20" s="6" t="s">
        <v>28</v>
      </c>
      <c r="B20" s="92">
        <v>137639</v>
      </c>
      <c r="C20" s="38">
        <v>6.4</v>
      </c>
    </row>
    <row r="21" spans="1:3" ht="18" customHeight="1">
      <c r="A21" s="80" t="s">
        <v>130</v>
      </c>
      <c r="B21" s="92">
        <v>77157</v>
      </c>
      <c r="C21" s="38">
        <v>29.3</v>
      </c>
    </row>
    <row r="22" spans="1:3" ht="18" customHeight="1">
      <c r="A22" s="80" t="s">
        <v>131</v>
      </c>
      <c r="B22" s="92">
        <v>25357</v>
      </c>
      <c r="C22" s="38">
        <v>-13.3</v>
      </c>
    </row>
    <row r="23" spans="1:3" ht="18" customHeight="1">
      <c r="A23" s="80" t="s">
        <v>138</v>
      </c>
      <c r="B23" s="92">
        <v>5326</v>
      </c>
      <c r="C23" s="38">
        <v>-6</v>
      </c>
    </row>
    <row r="24" spans="1:3" ht="18" customHeight="1">
      <c r="A24" s="80" t="s">
        <v>132</v>
      </c>
      <c r="B24" s="92">
        <v>20412</v>
      </c>
      <c r="C24" s="38">
        <v>-17.7</v>
      </c>
    </row>
    <row r="25" spans="1:3" ht="18" customHeight="1">
      <c r="A25" s="80" t="s">
        <v>133</v>
      </c>
      <c r="B25" s="92">
        <v>9387</v>
      </c>
      <c r="C25" s="38">
        <v>-14.1</v>
      </c>
    </row>
    <row r="26" spans="1:3" ht="18" customHeight="1">
      <c r="A26" s="6" t="s">
        <v>29</v>
      </c>
      <c r="B26" s="92">
        <v>287709</v>
      </c>
      <c r="C26" s="38">
        <v>0.7</v>
      </c>
    </row>
    <row r="27" spans="1:3" ht="18" customHeight="1">
      <c r="A27" s="80" t="s">
        <v>139</v>
      </c>
      <c r="B27" s="92">
        <v>8489</v>
      </c>
      <c r="C27" s="38">
        <v>0</v>
      </c>
    </row>
    <row r="28" spans="1:3" ht="18" customHeight="1">
      <c r="A28" s="80" t="s">
        <v>134</v>
      </c>
      <c r="B28" s="92">
        <v>93813</v>
      </c>
      <c r="C28" s="38">
        <v>1.1</v>
      </c>
    </row>
    <row r="29" spans="1:3" ht="18" customHeight="1">
      <c r="A29" s="80" t="s">
        <v>135</v>
      </c>
      <c r="B29" s="92">
        <v>59948</v>
      </c>
      <c r="C29" s="38">
        <v>0.7</v>
      </c>
    </row>
    <row r="30" spans="1:3" ht="18" customHeight="1" thickBot="1">
      <c r="A30" s="81" t="s">
        <v>136</v>
      </c>
      <c r="B30" s="95">
        <v>125459</v>
      </c>
      <c r="C30" s="75">
        <v>0.3</v>
      </c>
    </row>
    <row r="31" spans="1:3" ht="22.5" customHeight="1">
      <c r="A31" s="6"/>
      <c r="B31" s="96"/>
      <c r="C31" s="7"/>
    </row>
    <row r="32" spans="1:3" ht="22.5" customHeight="1">
      <c r="A32" s="313" t="s">
        <v>181</v>
      </c>
      <c r="B32" s="314"/>
      <c r="C32" s="314"/>
    </row>
    <row r="33" spans="1:3" ht="22.5" customHeight="1" thickBot="1">
      <c r="A33" s="72"/>
      <c r="B33" s="97"/>
      <c r="C33" s="73" t="s">
        <v>11</v>
      </c>
    </row>
    <row r="34" spans="1:3" ht="22.5" customHeight="1">
      <c r="A34" s="8"/>
      <c r="B34" s="92" t="s">
        <v>0</v>
      </c>
      <c r="C34" s="38" t="s">
        <v>12</v>
      </c>
    </row>
    <row r="35" spans="1:4" ht="22.5" customHeight="1">
      <c r="A35" s="37" t="s">
        <v>10</v>
      </c>
      <c r="B35" s="92">
        <v>955599</v>
      </c>
      <c r="C35" s="38">
        <v>55.1</v>
      </c>
      <c r="D35" s="2"/>
    </row>
    <row r="36" spans="1:4" ht="22.5" customHeight="1">
      <c r="A36" s="6" t="s">
        <v>15</v>
      </c>
      <c r="B36" s="92">
        <v>51720</v>
      </c>
      <c r="C36" s="38">
        <v>34.2</v>
      </c>
      <c r="D36" s="2"/>
    </row>
    <row r="37" spans="1:4" ht="22.5" customHeight="1">
      <c r="A37" s="6" t="s">
        <v>16</v>
      </c>
      <c r="B37" s="92">
        <v>445366</v>
      </c>
      <c r="C37" s="38">
        <v>77.8</v>
      </c>
      <c r="D37" s="2"/>
    </row>
    <row r="38" spans="1:4" ht="22.5" customHeight="1" thickBot="1">
      <c r="A38" s="74" t="s">
        <v>17</v>
      </c>
      <c r="B38" s="95">
        <v>458513</v>
      </c>
      <c r="C38" s="75">
        <v>45.4</v>
      </c>
      <c r="D38" s="2"/>
    </row>
    <row r="39" spans="1:3" ht="22.5" customHeight="1">
      <c r="A39" s="1" t="s">
        <v>57</v>
      </c>
      <c r="B39" s="98"/>
      <c r="C39" s="14"/>
    </row>
  </sheetData>
  <sheetProtection/>
  <mergeCells count="3">
    <mergeCell ref="A1:C1"/>
    <mergeCell ref="A2:C2"/>
    <mergeCell ref="A32:C3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G36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J16" sqref="J16"/>
    </sheetView>
  </sheetViews>
  <sheetFormatPr defaultColWidth="9.00390625" defaultRowHeight="14.25"/>
  <cols>
    <col min="1" max="1" width="28.75390625" style="16" customWidth="1"/>
    <col min="2" max="4" width="12.50390625" style="18" customWidth="1"/>
    <col min="5" max="16384" width="9.00390625" style="16" customWidth="1"/>
  </cols>
  <sheetData>
    <row r="2" s="315" customFormat="1" ht="18.75">
      <c r="A2" s="315" t="s">
        <v>267</v>
      </c>
    </row>
    <row r="3" spans="1:4" s="168" customFormat="1" ht="12.75" customHeight="1" thickBot="1">
      <c r="A3" s="167"/>
      <c r="B3" s="167"/>
      <c r="C3" s="167"/>
      <c r="D3" s="167"/>
    </row>
    <row r="4" spans="1:4" ht="24" customHeight="1">
      <c r="A4" s="169"/>
      <c r="B4" s="170" t="s">
        <v>0</v>
      </c>
      <c r="C4" s="170" t="s">
        <v>4</v>
      </c>
      <c r="D4" s="171" t="s">
        <v>67</v>
      </c>
    </row>
    <row r="5" spans="1:4" ht="24" customHeight="1">
      <c r="A5" s="109" t="s">
        <v>66</v>
      </c>
      <c r="B5" s="28">
        <v>268384</v>
      </c>
      <c r="C5" s="28">
        <v>231620</v>
      </c>
      <c r="D5" s="65">
        <v>1.4</v>
      </c>
    </row>
    <row r="6" spans="1:4" ht="24" customHeight="1">
      <c r="A6" s="109" t="s">
        <v>33</v>
      </c>
      <c r="B6" s="28">
        <v>159968</v>
      </c>
      <c r="C6" s="28">
        <v>146871</v>
      </c>
      <c r="D6" s="65">
        <v>3.9</v>
      </c>
    </row>
    <row r="7" spans="1:4" ht="24" customHeight="1">
      <c r="A7" s="108" t="s">
        <v>34</v>
      </c>
      <c r="B7" s="28">
        <v>8822</v>
      </c>
      <c r="C7" s="28">
        <v>8473</v>
      </c>
      <c r="D7" s="65">
        <v>14.8</v>
      </c>
    </row>
    <row r="8" spans="1:4" ht="24" customHeight="1">
      <c r="A8" s="108" t="s">
        <v>35</v>
      </c>
      <c r="B8" s="28">
        <v>78397</v>
      </c>
      <c r="C8" s="28">
        <v>55771</v>
      </c>
      <c r="D8" s="65">
        <v>-8</v>
      </c>
    </row>
    <row r="9" spans="1:4" ht="24" customHeight="1">
      <c r="A9" s="108" t="s">
        <v>36</v>
      </c>
      <c r="B9" s="28">
        <v>5382</v>
      </c>
      <c r="C9" s="28">
        <v>5133</v>
      </c>
      <c r="D9" s="65">
        <v>1.3</v>
      </c>
    </row>
    <row r="10" spans="1:4" ht="24" customHeight="1">
      <c r="A10" s="108" t="s">
        <v>37</v>
      </c>
      <c r="B10" s="28">
        <v>15815</v>
      </c>
      <c r="C10" s="28">
        <v>15372</v>
      </c>
      <c r="D10" s="65">
        <v>3.3</v>
      </c>
    </row>
    <row r="11" spans="1:4" ht="24" customHeight="1">
      <c r="A11" s="109" t="s">
        <v>31</v>
      </c>
      <c r="B11" s="28">
        <v>160836</v>
      </c>
      <c r="C11" s="28">
        <v>140647</v>
      </c>
      <c r="D11" s="65">
        <v>1.6</v>
      </c>
    </row>
    <row r="12" spans="1:4" ht="24" customHeight="1">
      <c r="A12" s="109" t="s">
        <v>38</v>
      </c>
      <c r="B12" s="172">
        <v>104970</v>
      </c>
      <c r="C12" s="28">
        <v>96596</v>
      </c>
      <c r="D12" s="65">
        <v>3.6</v>
      </c>
    </row>
    <row r="13" spans="1:4" ht="24" customHeight="1">
      <c r="A13" s="108" t="s">
        <v>32</v>
      </c>
      <c r="B13" s="173">
        <v>4745</v>
      </c>
      <c r="C13" s="28">
        <v>4242</v>
      </c>
      <c r="D13" s="65">
        <v>14.1</v>
      </c>
    </row>
    <row r="14" spans="1:4" ht="24" customHeight="1">
      <c r="A14" s="108" t="s">
        <v>39</v>
      </c>
      <c r="B14" s="173">
        <v>38315</v>
      </c>
      <c r="C14" s="28">
        <v>27772</v>
      </c>
      <c r="D14" s="65">
        <v>-8.1</v>
      </c>
    </row>
    <row r="15" spans="1:4" ht="24" customHeight="1">
      <c r="A15" s="108" t="s">
        <v>40</v>
      </c>
      <c r="B15" s="173">
        <v>3417</v>
      </c>
      <c r="C15" s="28">
        <v>3246</v>
      </c>
      <c r="D15" s="65">
        <v>1.4</v>
      </c>
    </row>
    <row r="16" spans="1:4" ht="24" customHeight="1">
      <c r="A16" s="108" t="s">
        <v>41</v>
      </c>
      <c r="B16" s="173">
        <v>9389</v>
      </c>
      <c r="C16" s="28">
        <v>8791</v>
      </c>
      <c r="D16" s="65">
        <v>3.4</v>
      </c>
    </row>
    <row r="17" spans="1:4" ht="24" customHeight="1">
      <c r="A17" s="108" t="s">
        <v>268</v>
      </c>
      <c r="B17" s="173">
        <v>52395</v>
      </c>
      <c r="C17" s="28">
        <v>50554</v>
      </c>
      <c r="D17" s="65">
        <v>3.6</v>
      </c>
    </row>
    <row r="18" spans="1:4" ht="24" customHeight="1">
      <c r="A18" s="108" t="s">
        <v>45</v>
      </c>
      <c r="B18" s="173">
        <v>160520</v>
      </c>
      <c r="C18" s="173">
        <v>152210</v>
      </c>
      <c r="D18" s="65">
        <v>5.5</v>
      </c>
    </row>
    <row r="19" spans="1:4" ht="24" customHeight="1">
      <c r="A19" s="108" t="s">
        <v>46</v>
      </c>
      <c r="B19" s="173">
        <v>184545</v>
      </c>
      <c r="C19" s="173">
        <v>173844</v>
      </c>
      <c r="D19" s="65">
        <v>6.2</v>
      </c>
    </row>
    <row r="20" spans="1:4" ht="24" customHeight="1">
      <c r="A20" s="108" t="s">
        <v>47</v>
      </c>
      <c r="B20" s="40">
        <v>26101</v>
      </c>
      <c r="C20" s="40">
        <v>26031</v>
      </c>
      <c r="D20" s="65">
        <v>0.3</v>
      </c>
    </row>
    <row r="21" spans="1:4" ht="24" customHeight="1">
      <c r="A21" s="108" t="s">
        <v>48</v>
      </c>
      <c r="B21" s="40">
        <v>5134</v>
      </c>
      <c r="C21" s="40">
        <v>4893</v>
      </c>
      <c r="D21" s="65">
        <v>4.9</v>
      </c>
    </row>
    <row r="22" spans="1:4" ht="24" customHeight="1">
      <c r="A22" s="108" t="s">
        <v>269</v>
      </c>
      <c r="B22" s="40">
        <v>110441</v>
      </c>
      <c r="C22" s="40">
        <v>98123</v>
      </c>
      <c r="D22" s="65">
        <v>12.6</v>
      </c>
    </row>
    <row r="23" spans="1:4" ht="24" customHeight="1">
      <c r="A23" s="108" t="s">
        <v>270</v>
      </c>
      <c r="B23" s="40">
        <v>6728</v>
      </c>
      <c r="C23" s="40">
        <v>6228</v>
      </c>
      <c r="D23" s="65">
        <v>8</v>
      </c>
    </row>
    <row r="24" spans="1:4" ht="24" customHeight="1">
      <c r="A24" s="108" t="s">
        <v>271</v>
      </c>
      <c r="B24" s="40">
        <v>191644</v>
      </c>
      <c r="C24" s="40">
        <v>168644</v>
      </c>
      <c r="D24" s="65">
        <v>13.6</v>
      </c>
    </row>
    <row r="25" spans="1:4" ht="24" customHeight="1">
      <c r="A25" s="108" t="s">
        <v>272</v>
      </c>
      <c r="B25" s="40">
        <v>6240</v>
      </c>
      <c r="C25" s="40">
        <v>6000</v>
      </c>
      <c r="D25" s="65">
        <v>4</v>
      </c>
    </row>
    <row r="26" spans="1:4" ht="24" customHeight="1">
      <c r="A26" s="108" t="s">
        <v>49</v>
      </c>
      <c r="B26" s="61">
        <v>395103</v>
      </c>
      <c r="C26" s="61">
        <v>416987</v>
      </c>
      <c r="D26" s="65">
        <v>-5.2</v>
      </c>
    </row>
    <row r="27" spans="1:7" ht="24" customHeight="1">
      <c r="A27" s="174" t="s">
        <v>273</v>
      </c>
      <c r="B27" s="40">
        <v>170580</v>
      </c>
      <c r="C27" s="40">
        <v>201670</v>
      </c>
      <c r="D27" s="65">
        <v>-15.4</v>
      </c>
      <c r="F27" s="175"/>
      <c r="G27" s="175"/>
    </row>
    <row r="28" spans="1:4" ht="24" customHeight="1">
      <c r="A28" s="174" t="s">
        <v>274</v>
      </c>
      <c r="B28" s="40">
        <v>292106</v>
      </c>
      <c r="C28" s="40">
        <v>276398</v>
      </c>
      <c r="D28" s="65">
        <v>5.7</v>
      </c>
    </row>
    <row r="29" spans="1:4" ht="24" customHeight="1">
      <c r="A29" s="108" t="s">
        <v>50</v>
      </c>
      <c r="B29" s="40">
        <v>16726.5</v>
      </c>
      <c r="C29" s="40">
        <v>18692</v>
      </c>
      <c r="D29" s="65">
        <v>-10.52</v>
      </c>
    </row>
    <row r="30" spans="1:4" ht="24" customHeight="1">
      <c r="A30" s="108" t="s">
        <v>51</v>
      </c>
      <c r="B30" s="40">
        <v>13944.7</v>
      </c>
      <c r="C30" s="40">
        <v>15482</v>
      </c>
      <c r="D30" s="65">
        <v>-9.93</v>
      </c>
    </row>
    <row r="31" spans="1:4" ht="24" customHeight="1">
      <c r="A31" s="108" t="s">
        <v>52</v>
      </c>
      <c r="B31" s="40">
        <v>972.6</v>
      </c>
      <c r="C31" s="40">
        <v>958.6</v>
      </c>
      <c r="D31" s="65">
        <v>1.46</v>
      </c>
    </row>
    <row r="32" spans="1:4" ht="24" customHeight="1">
      <c r="A32" s="108" t="s">
        <v>53</v>
      </c>
      <c r="B32" s="40">
        <v>625.4</v>
      </c>
      <c r="C32" s="40">
        <v>758.2</v>
      </c>
      <c r="D32" s="65">
        <v>-17.52</v>
      </c>
    </row>
    <row r="33" spans="1:4" ht="24" customHeight="1">
      <c r="A33" s="108" t="s">
        <v>54</v>
      </c>
      <c r="B33" s="40">
        <v>1183.8</v>
      </c>
      <c r="C33" s="40">
        <v>1493.2</v>
      </c>
      <c r="D33" s="65">
        <v>-20.72</v>
      </c>
    </row>
    <row r="34" spans="1:4" ht="24" customHeight="1">
      <c r="A34" s="108" t="s">
        <v>167</v>
      </c>
      <c r="B34" s="40">
        <v>6328.4</v>
      </c>
      <c r="C34" s="40">
        <v>6590.3</v>
      </c>
      <c r="D34" s="65">
        <v>-4</v>
      </c>
    </row>
    <row r="35" spans="1:4" ht="24" customHeight="1" thickBot="1">
      <c r="A35" s="176" t="s">
        <v>69</v>
      </c>
      <c r="B35" s="177">
        <v>1242</v>
      </c>
      <c r="C35" s="178">
        <v>800</v>
      </c>
      <c r="D35" s="179">
        <v>55.2</v>
      </c>
    </row>
    <row r="36" spans="1:4" s="13" customFormat="1" ht="33" customHeight="1">
      <c r="A36" s="316" t="s">
        <v>275</v>
      </c>
      <c r="B36" s="316"/>
      <c r="C36" s="316"/>
      <c r="D36" s="316"/>
    </row>
  </sheetData>
  <sheetProtection/>
  <mergeCells count="2">
    <mergeCell ref="A2:IV2"/>
    <mergeCell ref="A36:D3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E27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26.50390625" style="16" customWidth="1"/>
    <col min="2" max="3" width="15.50390625" style="175" customWidth="1"/>
    <col min="4" max="4" width="15.50390625" style="194" customWidth="1"/>
    <col min="5" max="16384" width="9.00390625" style="16" customWidth="1"/>
  </cols>
  <sheetData>
    <row r="2" spans="1:4" ht="18.75">
      <c r="A2" s="317" t="s">
        <v>171</v>
      </c>
      <c r="B2" s="317"/>
      <c r="C2" s="317"/>
      <c r="D2" s="317"/>
    </row>
    <row r="3" spans="1:4" ht="19.5" thickBot="1">
      <c r="A3" s="180"/>
      <c r="B3" s="181"/>
      <c r="C3" s="181"/>
      <c r="D3" s="182" t="s">
        <v>11</v>
      </c>
    </row>
    <row r="4" spans="1:4" ht="17.25" customHeight="1">
      <c r="A4" s="183"/>
      <c r="B4" s="184" t="s">
        <v>0</v>
      </c>
      <c r="C4" s="185" t="s">
        <v>4</v>
      </c>
      <c r="D4" s="186" t="s">
        <v>276</v>
      </c>
    </row>
    <row r="5" spans="1:5" s="187" customFormat="1" ht="22.5" customHeight="1">
      <c r="A5" s="109" t="s">
        <v>277</v>
      </c>
      <c r="B5" s="40">
        <f>B6+B7+B8+B9</f>
        <v>191</v>
      </c>
      <c r="C5" s="40">
        <f>C6+C7+C8+C9</f>
        <v>179</v>
      </c>
      <c r="D5" s="65">
        <f>B5/C5*100-100</f>
        <v>6.703910614525128</v>
      </c>
      <c r="E5" s="41"/>
    </row>
    <row r="6" spans="1:5" s="187" customFormat="1" ht="22.5" customHeight="1">
      <c r="A6" s="109" t="s">
        <v>278</v>
      </c>
      <c r="B6" s="40">
        <v>95</v>
      </c>
      <c r="C6" s="40">
        <v>87</v>
      </c>
      <c r="D6" s="65">
        <f aca="true" t="shared" si="0" ref="D6:D20">B6/C6*100-100</f>
        <v>9.195402298850581</v>
      </c>
      <c r="E6" s="41"/>
    </row>
    <row r="7" spans="1:5" s="187" customFormat="1" ht="22.5" customHeight="1">
      <c r="A7" s="109" t="s">
        <v>279</v>
      </c>
      <c r="B7" s="40">
        <v>3</v>
      </c>
      <c r="C7" s="40">
        <v>3</v>
      </c>
      <c r="D7" s="65">
        <f t="shared" si="0"/>
        <v>0</v>
      </c>
      <c r="E7" s="41"/>
    </row>
    <row r="8" spans="1:5" s="187" customFormat="1" ht="22.5" customHeight="1">
      <c r="A8" s="109" t="s">
        <v>280</v>
      </c>
      <c r="B8" s="40">
        <v>77</v>
      </c>
      <c r="C8" s="40">
        <v>74</v>
      </c>
      <c r="D8" s="65">
        <f t="shared" si="0"/>
        <v>4.054054054054063</v>
      </c>
      <c r="E8" s="41"/>
    </row>
    <row r="9" spans="1:5" s="187" customFormat="1" ht="22.5" customHeight="1">
      <c r="A9" s="109" t="s">
        <v>281</v>
      </c>
      <c r="B9" s="40">
        <v>16</v>
      </c>
      <c r="C9" s="40">
        <v>15</v>
      </c>
      <c r="D9" s="65">
        <f t="shared" si="0"/>
        <v>6.666666666666671</v>
      </c>
      <c r="E9" s="41"/>
    </row>
    <row r="10" spans="1:4" ht="17.25" customHeight="1">
      <c r="A10" s="188" t="s">
        <v>282</v>
      </c>
      <c r="B10" s="189" t="s">
        <v>253</v>
      </c>
      <c r="C10" s="190" t="s">
        <v>253</v>
      </c>
      <c r="D10" s="65">
        <v>-15.2</v>
      </c>
    </row>
    <row r="11" spans="1:4" ht="17.25" customHeight="1">
      <c r="A11" s="188" t="s">
        <v>283</v>
      </c>
      <c r="B11" s="189">
        <v>1623082</v>
      </c>
      <c r="C11" s="190">
        <v>1951572</v>
      </c>
      <c r="D11" s="65">
        <f t="shared" si="0"/>
        <v>-16.832071786231822</v>
      </c>
    </row>
    <row r="12" spans="1:4" ht="17.25" customHeight="1">
      <c r="A12" s="109" t="s">
        <v>278</v>
      </c>
      <c r="B12" s="189">
        <v>595424</v>
      </c>
      <c r="C12" s="190">
        <v>727794</v>
      </c>
      <c r="D12" s="65">
        <f t="shared" si="0"/>
        <v>-18.18783886649244</v>
      </c>
    </row>
    <row r="13" spans="1:4" ht="17.25" customHeight="1">
      <c r="A13" s="109" t="s">
        <v>279</v>
      </c>
      <c r="B13" s="189">
        <v>138285</v>
      </c>
      <c r="C13" s="189">
        <v>143292</v>
      </c>
      <c r="D13" s="65">
        <f t="shared" si="0"/>
        <v>-3.494263462021607</v>
      </c>
    </row>
    <row r="14" spans="1:4" ht="17.25" customHeight="1">
      <c r="A14" s="109" t="s">
        <v>280</v>
      </c>
      <c r="B14" s="189">
        <v>814502</v>
      </c>
      <c r="C14" s="189">
        <v>968332</v>
      </c>
      <c r="D14" s="65">
        <f t="shared" si="0"/>
        <v>-15.886080393914483</v>
      </c>
    </row>
    <row r="15" spans="1:4" ht="17.25" customHeight="1">
      <c r="A15" s="109" t="s">
        <v>281</v>
      </c>
      <c r="B15" s="189">
        <v>74871</v>
      </c>
      <c r="C15" s="189">
        <v>112154</v>
      </c>
      <c r="D15" s="65">
        <f t="shared" si="0"/>
        <v>-33.24268416641404</v>
      </c>
    </row>
    <row r="16" spans="1:4" ht="17.25" customHeight="1">
      <c r="A16" s="188" t="s">
        <v>284</v>
      </c>
      <c r="B16" s="189">
        <f>B17+B18+B19+B20</f>
        <v>1551621</v>
      </c>
      <c r="C16" s="189">
        <f>C17+C18+C19+C20</f>
        <v>1882796</v>
      </c>
      <c r="D16" s="65">
        <f>B16/C16*100-100</f>
        <v>-17.58953173896694</v>
      </c>
    </row>
    <row r="17" spans="1:4" ht="17.25" customHeight="1">
      <c r="A17" s="109" t="s">
        <v>278</v>
      </c>
      <c r="B17" s="189">
        <v>561664</v>
      </c>
      <c r="C17" s="189">
        <v>687170</v>
      </c>
      <c r="D17" s="65">
        <f>B17/C17*100-100</f>
        <v>-18.26418499061367</v>
      </c>
    </row>
    <row r="18" spans="1:4" ht="17.25" customHeight="1">
      <c r="A18" s="109" t="s">
        <v>279</v>
      </c>
      <c r="B18" s="189">
        <v>138285</v>
      </c>
      <c r="C18" s="189">
        <v>143292</v>
      </c>
      <c r="D18" s="65">
        <f t="shared" si="0"/>
        <v>-3.494263462021607</v>
      </c>
    </row>
    <row r="19" spans="1:4" ht="17.25" customHeight="1">
      <c r="A19" s="109" t="s">
        <v>280</v>
      </c>
      <c r="B19" s="189">
        <v>777700</v>
      </c>
      <c r="C19" s="189">
        <v>941661</v>
      </c>
      <c r="D19" s="65">
        <f>B19/C19*100-100</f>
        <v>-17.411892390148893</v>
      </c>
    </row>
    <row r="20" spans="1:4" ht="17.25" customHeight="1">
      <c r="A20" s="109" t="s">
        <v>281</v>
      </c>
      <c r="B20" s="189">
        <v>73972</v>
      </c>
      <c r="C20" s="190">
        <v>110673</v>
      </c>
      <c r="D20" s="65">
        <f t="shared" si="0"/>
        <v>-33.16165641122947</v>
      </c>
    </row>
    <row r="21" spans="1:4" ht="17.25" customHeight="1">
      <c r="A21" s="188" t="s">
        <v>285</v>
      </c>
      <c r="B21" s="146">
        <f>B16/B11*100</f>
        <v>95.59720334524073</v>
      </c>
      <c r="C21" s="146">
        <f>C16/C11*100</f>
        <v>96.47586663469244</v>
      </c>
      <c r="D21" s="65">
        <f>B21-C21</f>
        <v>-0.8786632894517084</v>
      </c>
    </row>
    <row r="22" spans="1:4" ht="17.25" customHeight="1">
      <c r="A22" s="109" t="s">
        <v>278</v>
      </c>
      <c r="B22" s="146">
        <v>94.3</v>
      </c>
      <c r="C22" s="41">
        <v>94.4</v>
      </c>
      <c r="D22" s="65">
        <f>B22-C22</f>
        <v>-0.10000000000000853</v>
      </c>
    </row>
    <row r="23" spans="1:4" ht="17.25" customHeight="1">
      <c r="A23" s="109" t="s">
        <v>279</v>
      </c>
      <c r="B23" s="146">
        <v>100</v>
      </c>
      <c r="C23" s="41">
        <v>100</v>
      </c>
      <c r="D23" s="65">
        <f>B23-C23</f>
        <v>0</v>
      </c>
    </row>
    <row r="24" spans="1:4" ht="17.25" customHeight="1">
      <c r="A24" s="109" t="s">
        <v>280</v>
      </c>
      <c r="B24" s="146">
        <f>B19/B14*100</f>
        <v>95.48165627585936</v>
      </c>
      <c r="C24" s="146">
        <f>C19/C14*100</f>
        <v>97.24567606977772</v>
      </c>
      <c r="D24" s="65">
        <v>-1.7</v>
      </c>
    </row>
    <row r="25" spans="1:4" ht="17.25" customHeight="1" thickBot="1">
      <c r="A25" s="191" t="s">
        <v>281</v>
      </c>
      <c r="B25" s="192">
        <v>98.8</v>
      </c>
      <c r="C25" s="193">
        <v>98.7</v>
      </c>
      <c r="D25" s="137">
        <f>B25-C25</f>
        <v>0.09999999999999432</v>
      </c>
    </row>
    <row r="26" spans="1:4" ht="17.25" customHeight="1">
      <c r="A26" s="318" t="s">
        <v>286</v>
      </c>
      <c r="B26" s="318"/>
      <c r="C26" s="318"/>
      <c r="D26" s="318"/>
    </row>
    <row r="27" spans="1:4" ht="17.25" customHeight="1">
      <c r="A27" s="319" t="s">
        <v>287</v>
      </c>
      <c r="B27" s="319"/>
      <c r="C27" s="319"/>
      <c r="D27" s="319"/>
    </row>
  </sheetData>
  <sheetProtection/>
  <mergeCells count="3">
    <mergeCell ref="A2:D2"/>
    <mergeCell ref="A26:D26"/>
    <mergeCell ref="A27:D2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D28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38.50390625" style="207" customWidth="1"/>
    <col min="2" max="3" width="12.25390625" style="208" customWidth="1"/>
    <col min="4" max="4" width="12.25390625" style="209" customWidth="1"/>
    <col min="5" max="16384" width="9.00390625" style="16" customWidth="1"/>
  </cols>
  <sheetData>
    <row r="2" spans="1:4" ht="18.75">
      <c r="A2" s="320" t="s">
        <v>172</v>
      </c>
      <c r="B2" s="320"/>
      <c r="C2" s="320"/>
      <c r="D2" s="320"/>
    </row>
    <row r="3" spans="1:4" ht="15" thickBot="1">
      <c r="A3" s="195"/>
      <c r="B3" s="196"/>
      <c r="C3" s="196"/>
      <c r="D3" s="197" t="s">
        <v>11</v>
      </c>
    </row>
    <row r="4" spans="1:4" ht="19.5" customHeight="1">
      <c r="A4" s="148" t="s">
        <v>88</v>
      </c>
      <c r="B4" s="198" t="s">
        <v>0</v>
      </c>
      <c r="C4" s="198" t="s">
        <v>4</v>
      </c>
      <c r="D4" s="199" t="s">
        <v>276</v>
      </c>
    </row>
    <row r="5" spans="1:4" ht="18.75" customHeight="1">
      <c r="A5" s="200" t="s">
        <v>89</v>
      </c>
      <c r="B5" s="201">
        <v>1339011</v>
      </c>
      <c r="C5" s="201">
        <v>1624956</v>
      </c>
      <c r="D5" s="202">
        <f>(B5/C5-1)*100</f>
        <v>-17.59709185971805</v>
      </c>
    </row>
    <row r="6" spans="1:4" ht="17.25" customHeight="1">
      <c r="A6" s="200" t="s">
        <v>288</v>
      </c>
      <c r="B6" s="201">
        <v>178411</v>
      </c>
      <c r="C6" s="201">
        <v>191799</v>
      </c>
      <c r="D6" s="202">
        <f aca="true" t="shared" si="0" ref="D6:D22">(B6/C6-1)*100</f>
        <v>-6.98022408875959</v>
      </c>
    </row>
    <row r="7" spans="1:4" ht="14.25" customHeight="1">
      <c r="A7" s="200" t="s">
        <v>289</v>
      </c>
      <c r="B7" s="201">
        <v>138285</v>
      </c>
      <c r="C7" s="201">
        <v>143292</v>
      </c>
      <c r="D7" s="202">
        <f t="shared" si="0"/>
        <v>-3.4942634620216073</v>
      </c>
    </row>
    <row r="8" spans="1:4" ht="14.25" customHeight="1">
      <c r="A8" s="200" t="s">
        <v>290</v>
      </c>
      <c r="B8" s="201">
        <v>39313</v>
      </c>
      <c r="C8" s="201">
        <v>44687</v>
      </c>
      <c r="D8" s="202">
        <f t="shared" si="0"/>
        <v>-12.02586882090988</v>
      </c>
    </row>
    <row r="9" spans="1:4" ht="14.25" customHeight="1">
      <c r="A9" s="200" t="s">
        <v>291</v>
      </c>
      <c r="B9" s="201">
        <v>813</v>
      </c>
      <c r="C9" s="201">
        <v>3820</v>
      </c>
      <c r="D9" s="202">
        <f t="shared" si="0"/>
        <v>-78.717277486911</v>
      </c>
    </row>
    <row r="10" spans="1:4" ht="14.25">
      <c r="A10" s="200" t="s">
        <v>292</v>
      </c>
      <c r="B10" s="201">
        <v>372633</v>
      </c>
      <c r="C10" s="201">
        <v>465267</v>
      </c>
      <c r="D10" s="202">
        <f t="shared" si="0"/>
        <v>-19.909858210446906</v>
      </c>
    </row>
    <row r="11" spans="1:4" ht="14.25">
      <c r="A11" s="200" t="s">
        <v>293</v>
      </c>
      <c r="B11" s="201">
        <v>194339</v>
      </c>
      <c r="C11" s="201">
        <v>249118</v>
      </c>
      <c r="D11" s="202">
        <f t="shared" si="0"/>
        <v>-21.98917781934665</v>
      </c>
    </row>
    <row r="12" spans="1:4" ht="14.25">
      <c r="A12" s="200" t="s">
        <v>294</v>
      </c>
      <c r="B12" s="201">
        <v>56611</v>
      </c>
      <c r="C12" s="201">
        <v>78632</v>
      </c>
      <c r="D12" s="202">
        <f t="shared" si="0"/>
        <v>-28.00513785736087</v>
      </c>
    </row>
    <row r="13" spans="1:4" ht="14.25">
      <c r="A13" s="200" t="s">
        <v>295</v>
      </c>
      <c r="B13" s="201">
        <v>121683</v>
      </c>
      <c r="C13" s="201">
        <v>137517</v>
      </c>
      <c r="D13" s="202">
        <f t="shared" si="0"/>
        <v>-11.514212788237089</v>
      </c>
    </row>
    <row r="14" spans="1:4" ht="14.25">
      <c r="A14" s="200" t="s">
        <v>296</v>
      </c>
      <c r="B14" s="201">
        <v>291388</v>
      </c>
      <c r="C14" s="201">
        <v>316665</v>
      </c>
      <c r="D14" s="202">
        <f t="shared" si="0"/>
        <v>-7.982252538171252</v>
      </c>
    </row>
    <row r="15" spans="1:4" ht="14.25">
      <c r="A15" s="200" t="s">
        <v>297</v>
      </c>
      <c r="B15" s="201">
        <v>73662</v>
      </c>
      <c r="C15" s="201">
        <v>79264</v>
      </c>
      <c r="D15" s="202">
        <f t="shared" si="0"/>
        <v>-7.067521194993942</v>
      </c>
    </row>
    <row r="16" spans="1:4" ht="14.25">
      <c r="A16" s="200" t="s">
        <v>298</v>
      </c>
      <c r="B16" s="201">
        <v>55380</v>
      </c>
      <c r="C16" s="201">
        <v>56654</v>
      </c>
      <c r="D16" s="202">
        <f t="shared" si="0"/>
        <v>-2.248737953189539</v>
      </c>
    </row>
    <row r="17" spans="1:4" ht="14.25">
      <c r="A17" s="200" t="s">
        <v>299</v>
      </c>
      <c r="B17" s="201">
        <v>43740</v>
      </c>
      <c r="C17" s="201">
        <v>48075</v>
      </c>
      <c r="D17" s="202">
        <f t="shared" si="0"/>
        <v>-9.017160686427461</v>
      </c>
    </row>
    <row r="18" spans="1:4" ht="14.25">
      <c r="A18" s="200" t="s">
        <v>300</v>
      </c>
      <c r="B18" s="201">
        <v>34497</v>
      </c>
      <c r="C18" s="201">
        <v>40131</v>
      </c>
      <c r="D18" s="202">
        <f t="shared" si="0"/>
        <v>-14.03902220228751</v>
      </c>
    </row>
    <row r="19" spans="1:4" ht="14.25">
      <c r="A19" s="200" t="s">
        <v>301</v>
      </c>
      <c r="B19" s="201">
        <v>24565</v>
      </c>
      <c r="C19" s="201">
        <v>26301</v>
      </c>
      <c r="D19" s="202">
        <f t="shared" si="0"/>
        <v>-6.600509486331319</v>
      </c>
    </row>
    <row r="20" spans="1:4" ht="14.25">
      <c r="A20" s="200" t="s">
        <v>302</v>
      </c>
      <c r="B20" s="201">
        <v>35910</v>
      </c>
      <c r="C20" s="201">
        <v>38144</v>
      </c>
      <c r="D20" s="202">
        <f t="shared" si="0"/>
        <v>-5.8567533557047025</v>
      </c>
    </row>
    <row r="21" spans="1:4" ht="14.25">
      <c r="A21" s="200" t="s">
        <v>303</v>
      </c>
      <c r="B21" s="201">
        <v>23634</v>
      </c>
      <c r="C21" s="201">
        <v>28096</v>
      </c>
      <c r="D21" s="202">
        <f t="shared" si="0"/>
        <v>-15.881264236902048</v>
      </c>
    </row>
    <row r="22" spans="1:4" s="203" customFormat="1" ht="14.25">
      <c r="A22" s="200" t="s">
        <v>304</v>
      </c>
      <c r="B22" s="201">
        <v>328743</v>
      </c>
      <c r="C22" s="201">
        <v>425296</v>
      </c>
      <c r="D22" s="202">
        <f t="shared" si="0"/>
        <v>-22.702541288890565</v>
      </c>
    </row>
    <row r="23" spans="1:4" ht="14.25">
      <c r="A23" s="200" t="s">
        <v>305</v>
      </c>
      <c r="B23" s="201">
        <v>30181</v>
      </c>
      <c r="C23" s="201">
        <v>29962</v>
      </c>
      <c r="D23" s="202">
        <f aca="true" t="shared" si="1" ref="D23:D28">(B23/C23-1)*100</f>
        <v>0.730925839396579</v>
      </c>
    </row>
    <row r="24" spans="1:4" ht="14.25">
      <c r="A24" s="200" t="s">
        <v>306</v>
      </c>
      <c r="B24" s="201">
        <v>298562</v>
      </c>
      <c r="C24" s="201">
        <v>395334</v>
      </c>
      <c r="D24" s="202">
        <f t="shared" si="1"/>
        <v>-24.47854219470119</v>
      </c>
    </row>
    <row r="25" spans="1:4" ht="14.25">
      <c r="A25" s="200" t="s">
        <v>307</v>
      </c>
      <c r="B25" s="201">
        <v>167836</v>
      </c>
      <c r="C25" s="201">
        <v>225928</v>
      </c>
      <c r="D25" s="202">
        <f t="shared" si="1"/>
        <v>-25.712616408767396</v>
      </c>
    </row>
    <row r="26" spans="1:4" ht="14.25">
      <c r="A26" s="200" t="s">
        <v>308</v>
      </c>
      <c r="B26" s="201">
        <v>69616</v>
      </c>
      <c r="C26" s="201">
        <v>85631</v>
      </c>
      <c r="D26" s="202">
        <f t="shared" si="1"/>
        <v>-18.70233910616482</v>
      </c>
    </row>
    <row r="27" spans="1:4" ht="14.25">
      <c r="A27" s="200" t="s">
        <v>309</v>
      </c>
      <c r="B27" s="201">
        <v>75602</v>
      </c>
      <c r="C27" s="201">
        <v>114836</v>
      </c>
      <c r="D27" s="202">
        <f t="shared" si="1"/>
        <v>-34.16524434846215</v>
      </c>
    </row>
    <row r="28" spans="1:4" ht="15" thickBot="1">
      <c r="A28" s="204" t="s">
        <v>310</v>
      </c>
      <c r="B28" s="205">
        <v>22618</v>
      </c>
      <c r="C28" s="205">
        <v>25461</v>
      </c>
      <c r="D28" s="206">
        <f t="shared" si="1"/>
        <v>-11.166097168218059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N23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30.875" style="168" customWidth="1"/>
    <col min="2" max="2" width="16.125" style="229" customWidth="1"/>
    <col min="3" max="4" width="16.125" style="168" customWidth="1"/>
    <col min="5" max="5" width="16.125" style="211" customWidth="1"/>
    <col min="6" max="16384" width="9.00390625" style="168" customWidth="1"/>
  </cols>
  <sheetData>
    <row r="2" spans="1:5" s="211" customFormat="1" ht="18.75" customHeight="1">
      <c r="A2" s="321" t="s">
        <v>173</v>
      </c>
      <c r="B2" s="321"/>
      <c r="C2" s="321"/>
      <c r="D2" s="321"/>
      <c r="E2" s="210"/>
    </row>
    <row r="3" spans="1:5" ht="19.5" thickBot="1">
      <c r="A3" s="212"/>
      <c r="B3" s="213"/>
      <c r="C3" s="212"/>
      <c r="D3" s="214" t="s">
        <v>145</v>
      </c>
      <c r="E3" s="215"/>
    </row>
    <row r="4" spans="1:14" ht="24" customHeight="1">
      <c r="A4" s="216"/>
      <c r="B4" s="217" t="s">
        <v>146</v>
      </c>
      <c r="C4" s="218" t="s">
        <v>147</v>
      </c>
      <c r="D4" s="218" t="s">
        <v>148</v>
      </c>
      <c r="E4" s="215"/>
      <c r="H4" s="215"/>
      <c r="I4" s="215"/>
      <c r="J4" s="215"/>
      <c r="K4" s="215"/>
      <c r="L4" s="215"/>
      <c r="M4" s="215"/>
      <c r="N4" s="215"/>
    </row>
    <row r="5" spans="1:14" ht="24" customHeight="1">
      <c r="A5" s="219" t="s">
        <v>149</v>
      </c>
      <c r="B5" s="220">
        <v>116</v>
      </c>
      <c r="C5" s="221">
        <v>93</v>
      </c>
      <c r="D5" s="50">
        <f>(B5/C5-1)*100</f>
        <v>24.731182795698924</v>
      </c>
      <c r="E5" s="222"/>
      <c r="H5" s="223"/>
      <c r="I5" s="223"/>
      <c r="J5" s="224"/>
      <c r="K5" s="224"/>
      <c r="L5" s="224"/>
      <c r="M5" s="224"/>
      <c r="N5" s="224"/>
    </row>
    <row r="6" spans="1:14" ht="24" customHeight="1">
      <c r="A6" s="219" t="s">
        <v>311</v>
      </c>
      <c r="B6" s="220">
        <v>98</v>
      </c>
      <c r="C6" s="221">
        <v>79</v>
      </c>
      <c r="D6" s="50">
        <f>(B6/C6-1)*100</f>
        <v>24.0506329113924</v>
      </c>
      <c r="E6" s="222"/>
      <c r="H6" s="223"/>
      <c r="I6" s="223"/>
      <c r="J6" s="224"/>
      <c r="K6" s="224"/>
      <c r="L6" s="224"/>
      <c r="M6" s="224"/>
      <c r="N6" s="224"/>
    </row>
    <row r="7" spans="1:14" ht="24" customHeight="1">
      <c r="A7" s="219" t="s">
        <v>312</v>
      </c>
      <c r="B7" s="220">
        <v>14</v>
      </c>
      <c r="C7" s="221">
        <v>10</v>
      </c>
      <c r="D7" s="50">
        <f>(B7/C7-1)*100</f>
        <v>39.99999999999999</v>
      </c>
      <c r="E7" s="222"/>
      <c r="H7" s="223"/>
      <c r="I7" s="223"/>
      <c r="J7" s="224"/>
      <c r="K7" s="224"/>
      <c r="L7" s="224"/>
      <c r="M7" s="224"/>
      <c r="N7" s="224"/>
    </row>
    <row r="8" spans="1:14" ht="24" customHeight="1">
      <c r="A8" s="219" t="s">
        <v>313</v>
      </c>
      <c r="B8" s="220">
        <v>4</v>
      </c>
      <c r="C8" s="221">
        <v>4</v>
      </c>
      <c r="D8" s="50">
        <f>(B8/C8-1)*100</f>
        <v>0</v>
      </c>
      <c r="E8" s="222"/>
      <c r="H8" s="223"/>
      <c r="I8" s="223"/>
      <c r="J8" s="224"/>
      <c r="K8" s="224"/>
      <c r="L8" s="224"/>
      <c r="M8" s="224"/>
      <c r="N8" s="224"/>
    </row>
    <row r="9" spans="1:5" ht="24" customHeight="1">
      <c r="A9" s="225" t="s">
        <v>150</v>
      </c>
      <c r="B9" s="220"/>
      <c r="C9" s="226"/>
      <c r="D9" s="50"/>
      <c r="E9" s="222"/>
    </row>
    <row r="10" spans="1:14" ht="24" customHeight="1">
      <c r="A10" s="219" t="s">
        <v>314</v>
      </c>
      <c r="B10" s="220">
        <v>2066165</v>
      </c>
      <c r="C10" s="220">
        <v>2575575</v>
      </c>
      <c r="D10" s="50">
        <f>(B10/C10-1)*100</f>
        <v>-19.778496063985706</v>
      </c>
      <c r="E10" s="222"/>
      <c r="H10" s="223"/>
      <c r="I10" s="223"/>
      <c r="J10" s="224"/>
      <c r="K10" s="224"/>
      <c r="L10" s="224"/>
      <c r="M10" s="224"/>
      <c r="N10" s="224"/>
    </row>
    <row r="11" spans="1:14" ht="24" customHeight="1">
      <c r="A11" s="219" t="s">
        <v>315</v>
      </c>
      <c r="B11" s="220">
        <v>1387611</v>
      </c>
      <c r="C11" s="220">
        <v>1767904</v>
      </c>
      <c r="D11" s="50">
        <f aca="true" t="shared" si="0" ref="D11:D23">(B11/C11-1)*100</f>
        <v>-21.510953083425342</v>
      </c>
      <c r="E11" s="222"/>
      <c r="H11" s="223"/>
      <c r="I11" s="223"/>
      <c r="J11" s="224"/>
      <c r="K11" s="224"/>
      <c r="L11" s="224"/>
      <c r="M11" s="224"/>
      <c r="N11" s="224"/>
    </row>
    <row r="12" spans="1:14" ht="24" customHeight="1">
      <c r="A12" s="219" t="s">
        <v>316</v>
      </c>
      <c r="B12" s="220">
        <v>678554</v>
      </c>
      <c r="C12" s="220">
        <v>807671</v>
      </c>
      <c r="D12" s="50">
        <f t="shared" si="0"/>
        <v>-15.986336020483582</v>
      </c>
      <c r="E12" s="222"/>
      <c r="H12" s="223"/>
      <c r="I12" s="223"/>
      <c r="J12" s="224"/>
      <c r="K12" s="224"/>
      <c r="L12" s="224"/>
      <c r="M12" s="224"/>
      <c r="N12" s="224"/>
    </row>
    <row r="13" spans="1:14" ht="24" customHeight="1">
      <c r="A13" s="219" t="s">
        <v>317</v>
      </c>
      <c r="B13" s="220">
        <v>504127</v>
      </c>
      <c r="C13" s="220">
        <v>627950</v>
      </c>
      <c r="D13" s="50">
        <f t="shared" si="0"/>
        <v>-19.718608169440245</v>
      </c>
      <c r="E13" s="222"/>
      <c r="H13" s="223"/>
      <c r="I13" s="223"/>
      <c r="J13" s="224"/>
      <c r="K13" s="224"/>
      <c r="L13" s="224"/>
      <c r="M13" s="224"/>
      <c r="N13" s="224"/>
    </row>
    <row r="14" spans="1:14" ht="24" customHeight="1">
      <c r="A14" s="219" t="s">
        <v>318</v>
      </c>
      <c r="B14" s="220">
        <v>372703</v>
      </c>
      <c r="C14" s="220">
        <v>593279</v>
      </c>
      <c r="D14" s="50">
        <f t="shared" si="0"/>
        <v>-37.179134943256045</v>
      </c>
      <c r="E14" s="222"/>
      <c r="H14" s="223"/>
      <c r="I14" s="223"/>
      <c r="J14" s="224"/>
      <c r="K14" s="224"/>
      <c r="L14" s="224"/>
      <c r="M14" s="224"/>
      <c r="N14" s="224"/>
    </row>
    <row r="15" spans="1:14" ht="24" customHeight="1">
      <c r="A15" s="219" t="s">
        <v>319</v>
      </c>
      <c r="B15" s="220">
        <v>15245</v>
      </c>
      <c r="C15" s="220">
        <v>20760</v>
      </c>
      <c r="D15" s="50">
        <f t="shared" si="0"/>
        <v>-26.5655105973025</v>
      </c>
      <c r="E15" s="222"/>
      <c r="H15" s="223"/>
      <c r="I15" s="223"/>
      <c r="J15" s="224"/>
      <c r="K15" s="224"/>
      <c r="L15" s="224"/>
      <c r="M15" s="224"/>
      <c r="N15" s="224"/>
    </row>
    <row r="16" spans="1:14" ht="24" customHeight="1">
      <c r="A16" s="219" t="s">
        <v>320</v>
      </c>
      <c r="B16" s="220">
        <v>116179</v>
      </c>
      <c r="C16" s="220">
        <v>13911</v>
      </c>
      <c r="D16" s="50">
        <f t="shared" si="0"/>
        <v>735.1592265113939</v>
      </c>
      <c r="E16" s="222"/>
      <c r="H16" s="223"/>
      <c r="I16" s="223"/>
      <c r="J16" s="224"/>
      <c r="K16" s="224"/>
      <c r="L16" s="224"/>
      <c r="M16" s="224"/>
      <c r="N16" s="224"/>
    </row>
    <row r="17" spans="1:14" ht="24" customHeight="1">
      <c r="A17" s="219" t="s">
        <v>321</v>
      </c>
      <c r="B17" s="220">
        <v>121626</v>
      </c>
      <c r="C17" s="220">
        <v>171767</v>
      </c>
      <c r="D17" s="50">
        <f t="shared" si="0"/>
        <v>-29.191288198548037</v>
      </c>
      <c r="E17" s="222"/>
      <c r="H17" s="223"/>
      <c r="I17" s="223"/>
      <c r="J17" s="224"/>
      <c r="K17" s="224"/>
      <c r="L17" s="224"/>
      <c r="M17" s="224"/>
      <c r="N17" s="224"/>
    </row>
    <row r="18" spans="1:14" ht="24" customHeight="1">
      <c r="A18" s="219" t="s">
        <v>322</v>
      </c>
      <c r="B18" s="220">
        <v>626.8399999999999</v>
      </c>
      <c r="C18" s="220">
        <v>804.61</v>
      </c>
      <c r="D18" s="50">
        <f t="shared" si="0"/>
        <v>-22.093933707013345</v>
      </c>
      <c r="E18" s="222"/>
      <c r="H18" s="223"/>
      <c r="I18" s="223"/>
      <c r="J18" s="224"/>
      <c r="K18" s="224"/>
      <c r="L18" s="224"/>
      <c r="M18" s="224"/>
      <c r="N18" s="224"/>
    </row>
    <row r="19" spans="1:14" ht="24" customHeight="1">
      <c r="A19" s="219" t="s">
        <v>323</v>
      </c>
      <c r="B19" s="220">
        <v>403.57000000000005</v>
      </c>
      <c r="C19" s="220">
        <v>179.23999999999998</v>
      </c>
      <c r="D19" s="50">
        <f t="shared" si="0"/>
        <v>125.15621513055129</v>
      </c>
      <c r="E19" s="222"/>
      <c r="H19" s="223"/>
      <c r="I19" s="223"/>
      <c r="J19" s="224"/>
      <c r="K19" s="224"/>
      <c r="L19" s="224"/>
      <c r="M19" s="224"/>
      <c r="N19" s="224"/>
    </row>
    <row r="20" spans="1:14" ht="24" customHeight="1">
      <c r="A20" s="219" t="s">
        <v>151</v>
      </c>
      <c r="B20" s="220">
        <v>38.99</v>
      </c>
      <c r="C20" s="220">
        <v>61.39</v>
      </c>
      <c r="D20" s="50">
        <f t="shared" si="0"/>
        <v>-36.488027366020525</v>
      </c>
      <c r="E20" s="222"/>
      <c r="H20" s="223"/>
      <c r="I20" s="223"/>
      <c r="J20" s="224"/>
      <c r="K20" s="224"/>
      <c r="L20" s="224"/>
      <c r="M20" s="224"/>
      <c r="N20" s="224"/>
    </row>
    <row r="21" spans="1:11" ht="24" customHeight="1">
      <c r="A21" s="219" t="s">
        <v>152</v>
      </c>
      <c r="B21" s="220"/>
      <c r="C21" s="220"/>
      <c r="D21" s="50"/>
      <c r="E21" s="222"/>
      <c r="K21" s="224"/>
    </row>
    <row r="22" spans="1:14" ht="24" customHeight="1">
      <c r="A22" s="219" t="s">
        <v>324</v>
      </c>
      <c r="B22" s="220">
        <v>29851</v>
      </c>
      <c r="C22" s="220">
        <v>38704</v>
      </c>
      <c r="D22" s="50">
        <f t="shared" si="0"/>
        <v>-22.873604795369985</v>
      </c>
      <c r="E22" s="222"/>
      <c r="H22" s="223"/>
      <c r="I22" s="223"/>
      <c r="J22" s="224"/>
      <c r="K22" s="224"/>
      <c r="L22" s="224"/>
      <c r="M22" s="224"/>
      <c r="N22" s="224"/>
    </row>
    <row r="23" spans="1:14" ht="24" customHeight="1" thickBot="1">
      <c r="A23" s="227" t="s">
        <v>325</v>
      </c>
      <c r="B23" s="228">
        <v>4337</v>
      </c>
      <c r="C23" s="228">
        <v>5556</v>
      </c>
      <c r="D23" s="78">
        <f t="shared" si="0"/>
        <v>-21.94024478041756</v>
      </c>
      <c r="E23" s="222"/>
      <c r="H23" s="223"/>
      <c r="I23" s="223"/>
      <c r="J23" s="224"/>
      <c r="K23" s="224"/>
      <c r="L23" s="224"/>
      <c r="M23" s="224"/>
      <c r="N23" s="224"/>
    </row>
  </sheetData>
  <sheetProtection/>
  <mergeCells count="1">
    <mergeCell ref="A2:D2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160"/>
  <sheetViews>
    <sheetView zoomScalePageLayoutView="0" workbookViewId="0" topLeftCell="A1">
      <selection activeCell="K13" sqref="K13"/>
    </sheetView>
  </sheetViews>
  <sheetFormatPr defaultColWidth="9.00390625" defaultRowHeight="14.25"/>
  <cols>
    <col min="1" max="1" width="35.75390625" style="31" customWidth="1"/>
    <col min="2" max="3" width="13.125" style="103" customWidth="1"/>
    <col min="4" max="4" width="13.125" style="86" customWidth="1"/>
    <col min="5" max="6" width="9.00390625" style="31" customWidth="1"/>
    <col min="7" max="16384" width="9.00390625" style="44" customWidth="1"/>
  </cols>
  <sheetData>
    <row r="1" spans="1:4" ht="30" customHeight="1" thickBot="1">
      <c r="A1" s="307" t="s">
        <v>174</v>
      </c>
      <c r="B1" s="307"/>
      <c r="C1" s="307"/>
      <c r="D1" s="322"/>
    </row>
    <row r="2" spans="1:6" s="234" customFormat="1" ht="30" customHeight="1">
      <c r="A2" s="230"/>
      <c r="B2" s="231" t="s">
        <v>326</v>
      </c>
      <c r="C2" s="232" t="s">
        <v>327</v>
      </c>
      <c r="D2" s="233" t="s">
        <v>328</v>
      </c>
      <c r="E2" s="141"/>
      <c r="F2" s="141"/>
    </row>
    <row r="3" spans="1:6" s="234" customFormat="1" ht="18" customHeight="1">
      <c r="A3" s="235" t="s">
        <v>329</v>
      </c>
      <c r="B3" s="201" t="s">
        <v>330</v>
      </c>
      <c r="C3" s="201" t="s">
        <v>330</v>
      </c>
      <c r="D3" s="49">
        <v>-11.9</v>
      </c>
      <c r="E3" s="141"/>
      <c r="F3" s="141"/>
    </row>
    <row r="4" spans="1:6" s="234" customFormat="1" ht="18" customHeight="1">
      <c r="A4" s="46" t="s">
        <v>331</v>
      </c>
      <c r="B4" s="201" t="s">
        <v>330</v>
      </c>
      <c r="C4" s="201" t="s">
        <v>330</v>
      </c>
      <c r="D4" s="50">
        <v>-15.7</v>
      </c>
      <c r="E4" s="141"/>
      <c r="F4" s="141"/>
    </row>
    <row r="5" spans="1:6" s="234" customFormat="1" ht="18" customHeight="1">
      <c r="A5" s="47" t="s">
        <v>332</v>
      </c>
      <c r="B5" s="201" t="s">
        <v>330</v>
      </c>
      <c r="C5" s="201" t="s">
        <v>330</v>
      </c>
      <c r="D5" s="50">
        <v>9.1</v>
      </c>
      <c r="E5" s="141"/>
      <c r="F5" s="141"/>
    </row>
    <row r="6" spans="1:6" s="16" customFormat="1" ht="18" customHeight="1">
      <c r="A6" s="108" t="s">
        <v>333</v>
      </c>
      <c r="B6" s="91"/>
      <c r="C6" s="91"/>
      <c r="D6" s="65"/>
      <c r="E6" s="27"/>
      <c r="F6" s="27"/>
    </row>
    <row r="7" spans="1:6" s="16" customFormat="1" ht="18" customHeight="1">
      <c r="A7" s="108" t="s">
        <v>334</v>
      </c>
      <c r="B7" s="201" t="s">
        <v>330</v>
      </c>
      <c r="C7" s="201" t="s">
        <v>330</v>
      </c>
      <c r="D7" s="65">
        <v>-18.2</v>
      </c>
      <c r="E7" s="27"/>
      <c r="F7" s="27"/>
    </row>
    <row r="8" spans="1:6" s="16" customFormat="1" ht="18" customHeight="1">
      <c r="A8" s="108" t="s">
        <v>335</v>
      </c>
      <c r="B8" s="201" t="s">
        <v>330</v>
      </c>
      <c r="C8" s="201" t="s">
        <v>330</v>
      </c>
      <c r="D8" s="65">
        <v>-3.1</v>
      </c>
      <c r="E8" s="27"/>
      <c r="F8" s="27"/>
    </row>
    <row r="9" spans="1:6" s="16" customFormat="1" ht="18" customHeight="1">
      <c r="A9" s="108" t="s">
        <v>336</v>
      </c>
      <c r="B9" s="201" t="s">
        <v>330</v>
      </c>
      <c r="C9" s="201" t="s">
        <v>330</v>
      </c>
      <c r="D9" s="65">
        <v>-29.9</v>
      </c>
      <c r="E9" s="27"/>
      <c r="F9" s="27"/>
    </row>
    <row r="10" spans="1:6" s="234" customFormat="1" ht="18" customHeight="1">
      <c r="A10" s="46" t="s">
        <v>337</v>
      </c>
      <c r="B10" s="105"/>
      <c r="C10" s="105"/>
      <c r="D10" s="50"/>
      <c r="E10" s="141"/>
      <c r="F10" s="141"/>
    </row>
    <row r="11" spans="1:6" s="234" customFormat="1" ht="18" customHeight="1">
      <c r="A11" s="46" t="s">
        <v>338</v>
      </c>
      <c r="B11" s="201" t="s">
        <v>330</v>
      </c>
      <c r="C11" s="201" t="s">
        <v>330</v>
      </c>
      <c r="D11" s="50">
        <v>-30.9</v>
      </c>
      <c r="E11" s="141"/>
      <c r="F11" s="141"/>
    </row>
    <row r="12" spans="1:6" s="234" customFormat="1" ht="18" customHeight="1">
      <c r="A12" s="46" t="s">
        <v>339</v>
      </c>
      <c r="B12" s="201" t="s">
        <v>330</v>
      </c>
      <c r="C12" s="201" t="s">
        <v>330</v>
      </c>
      <c r="D12" s="50">
        <v>9.11</v>
      </c>
      <c r="E12" s="141"/>
      <c r="F12" s="141"/>
    </row>
    <row r="13" spans="1:6" s="234" customFormat="1" ht="18" customHeight="1">
      <c r="A13" s="46" t="s">
        <v>340</v>
      </c>
      <c r="B13" s="201" t="s">
        <v>330</v>
      </c>
      <c r="C13" s="201" t="s">
        <v>330</v>
      </c>
      <c r="D13" s="50">
        <v>-15.6</v>
      </c>
      <c r="E13" s="141"/>
      <c r="F13" s="141"/>
    </row>
    <row r="14" spans="1:6" s="234" customFormat="1" ht="19.5" customHeight="1">
      <c r="A14" s="46" t="s">
        <v>341</v>
      </c>
      <c r="B14" s="105">
        <v>298</v>
      </c>
      <c r="C14" s="236">
        <v>285</v>
      </c>
      <c r="D14" s="50">
        <v>4.6</v>
      </c>
      <c r="E14" s="237"/>
      <c r="F14" s="141"/>
    </row>
    <row r="15" spans="1:6" s="234" customFormat="1" ht="19.5" customHeight="1">
      <c r="A15" s="46" t="s">
        <v>342</v>
      </c>
      <c r="B15" s="105">
        <v>43</v>
      </c>
      <c r="C15" s="236">
        <v>50</v>
      </c>
      <c r="D15" s="50">
        <v>-14</v>
      </c>
      <c r="E15" s="237"/>
      <c r="F15" s="141"/>
    </row>
    <row r="16" spans="1:6" s="16" customFormat="1" ht="21" customHeight="1">
      <c r="A16" s="108" t="s">
        <v>343</v>
      </c>
      <c r="B16" s="91">
        <v>86</v>
      </c>
      <c r="C16" s="83">
        <v>111</v>
      </c>
      <c r="D16" s="65">
        <v>-22.5</v>
      </c>
      <c r="E16" s="237"/>
      <c r="F16" s="41"/>
    </row>
    <row r="17" spans="1:6" s="16" customFormat="1" ht="21" customHeight="1">
      <c r="A17" s="108" t="s">
        <v>344</v>
      </c>
      <c r="B17" s="91">
        <v>79</v>
      </c>
      <c r="C17" s="83">
        <v>73</v>
      </c>
      <c r="D17" s="65">
        <v>8.2</v>
      </c>
      <c r="E17" s="237"/>
      <c r="F17" s="41"/>
    </row>
    <row r="18" spans="1:6" s="16" customFormat="1" ht="21" customHeight="1">
      <c r="A18" s="108" t="s">
        <v>345</v>
      </c>
      <c r="B18" s="91">
        <v>39</v>
      </c>
      <c r="C18" s="83">
        <v>40</v>
      </c>
      <c r="D18" s="65">
        <v>-2.5</v>
      </c>
      <c r="E18" s="237"/>
      <c r="F18" s="41"/>
    </row>
    <row r="19" spans="1:6" s="16" customFormat="1" ht="21" customHeight="1">
      <c r="A19" s="108" t="s">
        <v>346</v>
      </c>
      <c r="B19" s="91">
        <v>32</v>
      </c>
      <c r="C19" s="83">
        <v>26</v>
      </c>
      <c r="D19" s="65">
        <v>23.1</v>
      </c>
      <c r="E19" s="237"/>
      <c r="F19" s="41"/>
    </row>
    <row r="20" spans="1:6" s="16" customFormat="1" ht="21" customHeight="1">
      <c r="A20" s="108" t="s">
        <v>347</v>
      </c>
      <c r="B20" s="91">
        <v>8</v>
      </c>
      <c r="C20" s="83">
        <v>7</v>
      </c>
      <c r="D20" s="65">
        <v>14.3</v>
      </c>
      <c r="E20" s="237"/>
      <c r="F20" s="41"/>
    </row>
    <row r="21" spans="1:6" s="16" customFormat="1" ht="21" customHeight="1">
      <c r="A21" s="108" t="s">
        <v>348</v>
      </c>
      <c r="B21" s="91">
        <v>49.27</v>
      </c>
      <c r="C21" s="83">
        <v>61.2</v>
      </c>
      <c r="D21" s="65">
        <v>-19.5</v>
      </c>
      <c r="E21" s="237"/>
      <c r="F21" s="41"/>
    </row>
    <row r="22" spans="1:6" s="16" customFormat="1" ht="21" customHeight="1" thickBot="1">
      <c r="A22" s="176" t="s">
        <v>345</v>
      </c>
      <c r="B22" s="238">
        <v>18.77</v>
      </c>
      <c r="C22" s="239">
        <v>23.53</v>
      </c>
      <c r="D22" s="179">
        <v>-20.2</v>
      </c>
      <c r="E22" s="237"/>
      <c r="F22" s="41"/>
    </row>
    <row r="23" spans="1:6" s="234" customFormat="1" ht="14.25" customHeight="1">
      <c r="A23" s="240"/>
      <c r="B23" s="241"/>
      <c r="C23" s="241"/>
      <c r="D23" s="242"/>
      <c r="E23" s="141"/>
      <c r="F23" s="141"/>
    </row>
    <row r="24" spans="1:4" ht="14.25" customHeight="1">
      <c r="A24" s="32" t="s">
        <v>185</v>
      </c>
      <c r="B24" s="101"/>
      <c r="C24" s="101"/>
      <c r="D24" s="85"/>
    </row>
    <row r="25" spans="1:4" ht="14.25" customHeight="1">
      <c r="A25" s="104"/>
      <c r="B25" s="101"/>
      <c r="C25" s="101"/>
      <c r="D25" s="85"/>
    </row>
    <row r="26" spans="1:4" ht="14.25" customHeight="1">
      <c r="A26" s="30"/>
      <c r="B26" s="102"/>
      <c r="C26" s="102"/>
      <c r="D26" s="85"/>
    </row>
    <row r="27" spans="1:4" ht="14.25" customHeight="1">
      <c r="A27" s="104"/>
      <c r="B27" s="101"/>
      <c r="C27" s="101"/>
      <c r="D27" s="85"/>
    </row>
    <row r="28" spans="1:4" ht="14.25" customHeight="1">
      <c r="A28" s="104"/>
      <c r="B28" s="101"/>
      <c r="C28" s="101"/>
      <c r="D28" s="85"/>
    </row>
    <row r="29" spans="1:4" ht="14.25" customHeight="1">
      <c r="A29" s="104"/>
      <c r="B29" s="101"/>
      <c r="C29" s="101"/>
      <c r="D29" s="85"/>
    </row>
    <row r="30" spans="1:4" ht="14.25" customHeight="1">
      <c r="A30" s="104"/>
      <c r="B30" s="101"/>
      <c r="C30" s="101"/>
      <c r="D30" s="85"/>
    </row>
    <row r="31" spans="1:4" ht="14.25" customHeight="1">
      <c r="A31" s="104"/>
      <c r="B31" s="101"/>
      <c r="C31" s="101"/>
      <c r="D31" s="85"/>
    </row>
    <row r="32" spans="1:4" ht="14.25" customHeight="1">
      <c r="A32" s="104"/>
      <c r="B32" s="101"/>
      <c r="C32" s="101"/>
      <c r="D32" s="85"/>
    </row>
    <row r="33" spans="1:4" ht="14.25" customHeight="1">
      <c r="A33" s="104"/>
      <c r="B33" s="101"/>
      <c r="C33" s="101"/>
      <c r="D33" s="85"/>
    </row>
    <row r="34" spans="1:4" ht="14.25" customHeight="1">
      <c r="A34" s="104"/>
      <c r="B34" s="101"/>
      <c r="C34" s="101"/>
      <c r="D34" s="85"/>
    </row>
    <row r="35" spans="1:4" ht="14.25" customHeight="1">
      <c r="A35" s="104"/>
      <c r="B35" s="101"/>
      <c r="C35" s="101"/>
      <c r="D35" s="85"/>
    </row>
    <row r="36" spans="1:4" ht="14.25" customHeight="1">
      <c r="A36" s="104"/>
      <c r="B36" s="101"/>
      <c r="C36" s="101"/>
      <c r="D36" s="85"/>
    </row>
    <row r="37" spans="1:4" ht="14.25" customHeight="1">
      <c r="A37" s="104"/>
      <c r="B37" s="101"/>
      <c r="C37" s="101"/>
      <c r="D37" s="85"/>
    </row>
    <row r="38" spans="1:4" ht="14.25" customHeight="1">
      <c r="A38" s="104"/>
      <c r="B38" s="101"/>
      <c r="C38" s="101"/>
      <c r="D38" s="85"/>
    </row>
    <row r="39" spans="1:4" ht="14.25" customHeight="1">
      <c r="A39" s="104"/>
      <c r="B39" s="101"/>
      <c r="C39" s="101"/>
      <c r="D39" s="85"/>
    </row>
    <row r="40" spans="1:4" ht="14.25" customHeight="1">
      <c r="A40" s="104"/>
      <c r="B40" s="101"/>
      <c r="C40" s="101"/>
      <c r="D40" s="85"/>
    </row>
    <row r="41" spans="1:4" ht="14.25" customHeight="1">
      <c r="A41" s="104"/>
      <c r="B41" s="101"/>
      <c r="C41" s="101"/>
      <c r="D41" s="85"/>
    </row>
    <row r="42" spans="1:4" ht="14.25" customHeight="1">
      <c r="A42" s="104"/>
      <c r="B42" s="101"/>
      <c r="C42" s="101"/>
      <c r="D42" s="85"/>
    </row>
    <row r="43" spans="1:4" ht="14.25" customHeight="1">
      <c r="A43" s="104"/>
      <c r="B43" s="101"/>
      <c r="C43" s="101"/>
      <c r="D43" s="85"/>
    </row>
    <row r="44" spans="1:4" ht="14.25" customHeight="1">
      <c r="A44" s="104"/>
      <c r="B44" s="101"/>
      <c r="C44" s="101"/>
      <c r="D44" s="85"/>
    </row>
    <row r="45" spans="1:4" ht="14.25" customHeight="1">
      <c r="A45" s="104"/>
      <c r="B45" s="101"/>
      <c r="C45" s="101"/>
      <c r="D45" s="85"/>
    </row>
    <row r="46" spans="1:4" ht="14.25" customHeight="1">
      <c r="A46" s="104"/>
      <c r="B46" s="101"/>
      <c r="C46" s="101"/>
      <c r="D46" s="85"/>
    </row>
    <row r="47" spans="1:4" ht="14.25" customHeight="1">
      <c r="A47" s="104"/>
      <c r="B47" s="101"/>
      <c r="C47" s="101"/>
      <c r="D47" s="85"/>
    </row>
    <row r="48" spans="1:4" ht="14.25" customHeight="1">
      <c r="A48" s="104"/>
      <c r="B48" s="101"/>
      <c r="C48" s="101"/>
      <c r="D48" s="85"/>
    </row>
    <row r="49" spans="1:4" ht="14.25" customHeight="1">
      <c r="A49" s="104"/>
      <c r="B49" s="101"/>
      <c r="C49" s="101"/>
      <c r="D49" s="85"/>
    </row>
    <row r="50" spans="1:4" ht="14.25" customHeight="1">
      <c r="A50" s="104"/>
      <c r="B50" s="101"/>
      <c r="C50" s="101"/>
      <c r="D50" s="85"/>
    </row>
    <row r="51" spans="1:4" ht="14.25" customHeight="1">
      <c r="A51" s="104"/>
      <c r="B51" s="101"/>
      <c r="C51" s="101"/>
      <c r="D51" s="85"/>
    </row>
    <row r="52" spans="1:4" ht="14.25" customHeight="1">
      <c r="A52" s="104"/>
      <c r="B52" s="101"/>
      <c r="C52" s="101"/>
      <c r="D52" s="85"/>
    </row>
    <row r="53" spans="1:4" ht="14.25" customHeight="1">
      <c r="A53" s="104"/>
      <c r="B53" s="101"/>
      <c r="C53" s="101"/>
      <c r="D53" s="85"/>
    </row>
    <row r="54" spans="1:4" ht="14.25" customHeight="1">
      <c r="A54" s="104"/>
      <c r="B54" s="101"/>
      <c r="C54" s="101"/>
      <c r="D54" s="85"/>
    </row>
    <row r="55" spans="1:4" ht="14.25" customHeight="1">
      <c r="A55" s="104"/>
      <c r="B55" s="101"/>
      <c r="C55" s="101"/>
      <c r="D55" s="85"/>
    </row>
    <row r="56" spans="1:4" ht="14.25" customHeight="1">
      <c r="A56" s="104"/>
      <c r="B56" s="101"/>
      <c r="C56" s="101"/>
      <c r="D56" s="85"/>
    </row>
    <row r="57" spans="1:4" ht="14.25" customHeight="1">
      <c r="A57" s="104"/>
      <c r="B57" s="101"/>
      <c r="C57" s="101"/>
      <c r="D57" s="85"/>
    </row>
    <row r="58" spans="1:4" ht="14.25" customHeight="1">
      <c r="A58" s="104"/>
      <c r="B58" s="101"/>
      <c r="C58" s="101"/>
      <c r="D58" s="85"/>
    </row>
    <row r="59" spans="1:4" ht="14.25" customHeight="1">
      <c r="A59" s="104"/>
      <c r="B59" s="101"/>
      <c r="C59" s="101"/>
      <c r="D59" s="85"/>
    </row>
    <row r="60" spans="1:4" ht="14.25" customHeight="1">
      <c r="A60" s="104"/>
      <c r="B60" s="101"/>
      <c r="C60" s="101"/>
      <c r="D60" s="85"/>
    </row>
    <row r="61" spans="1:4" ht="14.25" customHeight="1">
      <c r="A61" s="104"/>
      <c r="B61" s="101"/>
      <c r="C61" s="101"/>
      <c r="D61" s="85"/>
    </row>
    <row r="62" spans="1:4" ht="14.25" customHeight="1">
      <c r="A62" s="104"/>
      <c r="B62" s="101"/>
      <c r="C62" s="101"/>
      <c r="D62" s="85"/>
    </row>
    <row r="63" spans="1:4" ht="14.25" customHeight="1">
      <c r="A63" s="104"/>
      <c r="B63" s="101"/>
      <c r="C63" s="101"/>
      <c r="D63" s="85"/>
    </row>
    <row r="64" spans="1:4" ht="14.25" customHeight="1">
      <c r="A64" s="104"/>
      <c r="B64" s="101"/>
      <c r="C64" s="101"/>
      <c r="D64" s="85"/>
    </row>
    <row r="65" spans="1:4" ht="14.25" customHeight="1">
      <c r="A65" s="104"/>
      <c r="B65" s="101"/>
      <c r="C65" s="101"/>
      <c r="D65" s="85"/>
    </row>
    <row r="66" spans="1:4" ht="14.25" customHeight="1">
      <c r="A66" s="104"/>
      <c r="B66" s="101"/>
      <c r="C66" s="101"/>
      <c r="D66" s="85"/>
    </row>
    <row r="67" spans="1:4" ht="14.25" customHeight="1">
      <c r="A67" s="104"/>
      <c r="B67" s="101"/>
      <c r="C67" s="101"/>
      <c r="D67" s="85"/>
    </row>
    <row r="68" spans="1:4" ht="14.25" customHeight="1">
      <c r="A68" s="104"/>
      <c r="B68" s="101"/>
      <c r="C68" s="101"/>
      <c r="D68" s="85"/>
    </row>
    <row r="69" spans="1:4" ht="14.25" customHeight="1">
      <c r="A69" s="104"/>
      <c r="B69" s="101"/>
      <c r="C69" s="101"/>
      <c r="D69" s="85"/>
    </row>
    <row r="70" spans="1:4" ht="14.25" customHeight="1">
      <c r="A70" s="104"/>
      <c r="B70" s="101"/>
      <c r="C70" s="101"/>
      <c r="D70" s="85"/>
    </row>
    <row r="71" spans="1:4" ht="14.25" customHeight="1">
      <c r="A71" s="104"/>
      <c r="B71" s="101"/>
      <c r="C71" s="101"/>
      <c r="D71" s="85"/>
    </row>
    <row r="72" spans="1:4" ht="14.25" customHeight="1">
      <c r="A72" s="104"/>
      <c r="B72" s="101"/>
      <c r="C72" s="101"/>
      <c r="D72" s="85"/>
    </row>
    <row r="73" spans="1:4" ht="14.25" customHeight="1">
      <c r="A73" s="104"/>
      <c r="B73" s="101"/>
      <c r="C73" s="101"/>
      <c r="D73" s="85"/>
    </row>
    <row r="74" spans="1:4" ht="14.25" customHeight="1">
      <c r="A74" s="104"/>
      <c r="B74" s="101"/>
      <c r="C74" s="101"/>
      <c r="D74" s="85"/>
    </row>
    <row r="75" spans="1:4" ht="14.25" customHeight="1">
      <c r="A75" s="104"/>
      <c r="B75" s="101"/>
      <c r="C75" s="101"/>
      <c r="D75" s="85"/>
    </row>
    <row r="76" spans="1:4" ht="14.25" customHeight="1">
      <c r="A76" s="104"/>
      <c r="B76" s="101"/>
      <c r="C76" s="101"/>
      <c r="D76" s="85"/>
    </row>
    <row r="77" spans="1:4" ht="14.25" customHeight="1">
      <c r="A77" s="104"/>
      <c r="B77" s="101"/>
      <c r="C77" s="101"/>
      <c r="D77" s="85"/>
    </row>
    <row r="78" spans="1:4" ht="14.25" customHeight="1">
      <c r="A78" s="104"/>
      <c r="B78" s="101"/>
      <c r="C78" s="101"/>
      <c r="D78" s="85"/>
    </row>
    <row r="79" spans="1:4" ht="14.25" customHeight="1">
      <c r="A79" s="104"/>
      <c r="B79" s="101"/>
      <c r="C79" s="101"/>
      <c r="D79" s="85"/>
    </row>
    <row r="80" spans="1:4" ht="14.25" customHeight="1">
      <c r="A80" s="104"/>
      <c r="B80" s="101"/>
      <c r="C80" s="101"/>
      <c r="D80" s="85"/>
    </row>
    <row r="81" spans="1:4" ht="14.25" customHeight="1">
      <c r="A81" s="30"/>
      <c r="B81" s="102"/>
      <c r="C81" s="102"/>
      <c r="D81" s="85"/>
    </row>
    <row r="82" spans="1:4" ht="14.25" customHeight="1">
      <c r="A82" s="30"/>
      <c r="B82" s="102"/>
      <c r="C82" s="102"/>
      <c r="D82" s="85"/>
    </row>
    <row r="83" spans="1:4" ht="14.25" customHeight="1">
      <c r="A83" s="30"/>
      <c r="B83" s="102"/>
      <c r="C83" s="102"/>
      <c r="D83" s="85"/>
    </row>
    <row r="84" spans="1:4" ht="14.25" customHeight="1">
      <c r="A84" s="30"/>
      <c r="B84" s="102"/>
      <c r="C84" s="102"/>
      <c r="D84" s="85"/>
    </row>
    <row r="85" spans="1:4" ht="14.25" customHeight="1">
      <c r="A85" s="30"/>
      <c r="B85" s="102"/>
      <c r="C85" s="102"/>
      <c r="D85" s="85"/>
    </row>
    <row r="86" spans="1:4" ht="14.25" customHeight="1">
      <c r="A86" s="30"/>
      <c r="B86" s="102"/>
      <c r="C86" s="102"/>
      <c r="D86" s="85"/>
    </row>
    <row r="87" spans="1:4" ht="14.25" customHeight="1">
      <c r="A87" s="30"/>
      <c r="B87" s="102"/>
      <c r="C87" s="102"/>
      <c r="D87" s="85"/>
    </row>
    <row r="88" spans="1:4" ht="14.25" customHeight="1">
      <c r="A88" s="30"/>
      <c r="B88" s="102"/>
      <c r="C88" s="102"/>
      <c r="D88" s="85"/>
    </row>
    <row r="89" spans="1:4" ht="14.25" customHeight="1">
      <c r="A89" s="30"/>
      <c r="B89" s="102"/>
      <c r="C89" s="102"/>
      <c r="D89" s="85"/>
    </row>
    <row r="90" spans="1:4" ht="14.25" customHeight="1">
      <c r="A90" s="30"/>
      <c r="B90" s="102"/>
      <c r="C90" s="102"/>
      <c r="D90" s="85"/>
    </row>
    <row r="91" spans="1:4" ht="14.25" customHeight="1">
      <c r="A91" s="30"/>
      <c r="B91" s="102"/>
      <c r="C91" s="102"/>
      <c r="D91" s="85"/>
    </row>
    <row r="92" spans="1:4" ht="14.25" customHeight="1">
      <c r="A92" s="30"/>
      <c r="B92" s="102"/>
      <c r="C92" s="102"/>
      <c r="D92" s="85"/>
    </row>
    <row r="93" spans="1:4" ht="14.25" customHeight="1">
      <c r="A93" s="30"/>
      <c r="B93" s="102"/>
      <c r="C93" s="102"/>
      <c r="D93" s="85"/>
    </row>
    <row r="94" spans="1:4" ht="14.25" customHeight="1">
      <c r="A94" s="30"/>
      <c r="B94" s="102"/>
      <c r="C94" s="102"/>
      <c r="D94" s="85"/>
    </row>
    <row r="95" spans="1:4" ht="14.25" customHeight="1">
      <c r="A95" s="30"/>
      <c r="B95" s="102"/>
      <c r="C95" s="102"/>
      <c r="D95" s="85"/>
    </row>
    <row r="96" spans="1:4" ht="14.25" customHeight="1">
      <c r="A96" s="30"/>
      <c r="B96" s="102"/>
      <c r="C96" s="102"/>
      <c r="D96" s="85"/>
    </row>
    <row r="97" spans="1:4" ht="14.25" customHeight="1">
      <c r="A97" s="30"/>
      <c r="B97" s="102"/>
      <c r="C97" s="102"/>
      <c r="D97" s="85"/>
    </row>
    <row r="98" spans="1:4" ht="14.25" customHeight="1">
      <c r="A98" s="30"/>
      <c r="B98" s="102"/>
      <c r="C98" s="102"/>
      <c r="D98" s="85"/>
    </row>
    <row r="99" spans="1:4" ht="14.25" customHeight="1">
      <c r="A99" s="30"/>
      <c r="B99" s="102"/>
      <c r="C99" s="102"/>
      <c r="D99" s="85"/>
    </row>
    <row r="100" spans="1:4" ht="14.25" customHeight="1">
      <c r="A100" s="30"/>
      <c r="B100" s="102"/>
      <c r="C100" s="102"/>
      <c r="D100" s="85"/>
    </row>
    <row r="101" spans="1:4" ht="14.25" customHeight="1">
      <c r="A101" s="30"/>
      <c r="B101" s="102"/>
      <c r="C101" s="102"/>
      <c r="D101" s="85"/>
    </row>
    <row r="102" spans="1:4" ht="14.25" customHeight="1">
      <c r="A102" s="30"/>
      <c r="B102" s="102"/>
      <c r="C102" s="102"/>
      <c r="D102" s="85"/>
    </row>
    <row r="103" spans="1:4" ht="14.25" customHeight="1">
      <c r="A103" s="30"/>
      <c r="B103" s="102"/>
      <c r="C103" s="102"/>
      <c r="D103" s="85"/>
    </row>
    <row r="104" spans="1:4" ht="14.25" customHeight="1">
      <c r="A104" s="30"/>
      <c r="B104" s="102"/>
      <c r="C104" s="102"/>
      <c r="D104" s="85"/>
    </row>
    <row r="105" spans="1:4" ht="14.25" customHeight="1">
      <c r="A105" s="30"/>
      <c r="B105" s="102"/>
      <c r="C105" s="102"/>
      <c r="D105" s="85"/>
    </row>
    <row r="106" spans="1:4" ht="14.25" customHeight="1">
      <c r="A106" s="30"/>
      <c r="B106" s="102"/>
      <c r="C106" s="102"/>
      <c r="D106" s="85"/>
    </row>
    <row r="107" spans="1:4" ht="14.25" customHeight="1">
      <c r="A107" s="30"/>
      <c r="B107" s="102"/>
      <c r="C107" s="102"/>
      <c r="D107" s="85"/>
    </row>
    <row r="108" spans="1:4" ht="14.25" customHeight="1">
      <c r="A108" s="30"/>
      <c r="B108" s="102"/>
      <c r="C108" s="102"/>
      <c r="D108" s="85"/>
    </row>
    <row r="109" spans="1:4" ht="14.25" customHeight="1">
      <c r="A109" s="30"/>
      <c r="B109" s="102"/>
      <c r="C109" s="102"/>
      <c r="D109" s="85"/>
    </row>
    <row r="110" spans="1:4" ht="14.25" customHeight="1">
      <c r="A110" s="30"/>
      <c r="B110" s="102"/>
      <c r="C110" s="102"/>
      <c r="D110" s="85"/>
    </row>
    <row r="111" spans="1:4" ht="14.25" customHeight="1">
      <c r="A111" s="30"/>
      <c r="B111" s="102"/>
      <c r="C111" s="102"/>
      <c r="D111" s="85"/>
    </row>
    <row r="112" spans="1:4" ht="14.25" customHeight="1">
      <c r="A112" s="30"/>
      <c r="B112" s="102"/>
      <c r="C112" s="102"/>
      <c r="D112" s="85"/>
    </row>
    <row r="113" spans="1:4" ht="14.25" customHeight="1">
      <c r="A113" s="30"/>
      <c r="B113" s="102"/>
      <c r="C113" s="102"/>
      <c r="D113" s="85"/>
    </row>
    <row r="114" spans="1:4" ht="14.25" customHeight="1">
      <c r="A114" s="30"/>
      <c r="B114" s="102"/>
      <c r="C114" s="102"/>
      <c r="D114" s="85"/>
    </row>
    <row r="115" spans="1:4" ht="14.25" customHeight="1">
      <c r="A115" s="30"/>
      <c r="B115" s="102"/>
      <c r="C115" s="102"/>
      <c r="D115" s="85"/>
    </row>
    <row r="116" spans="1:4" ht="14.25" customHeight="1">
      <c r="A116" s="30"/>
      <c r="B116" s="102"/>
      <c r="C116" s="102"/>
      <c r="D116" s="85"/>
    </row>
    <row r="117" spans="1:4" ht="14.25" customHeight="1">
      <c r="A117" s="30"/>
      <c r="B117" s="102"/>
      <c r="C117" s="102"/>
      <c r="D117" s="85"/>
    </row>
    <row r="118" spans="1:4" ht="14.25" customHeight="1">
      <c r="A118" s="30"/>
      <c r="B118" s="102"/>
      <c r="C118" s="102"/>
      <c r="D118" s="85"/>
    </row>
    <row r="119" spans="1:4" ht="14.25" customHeight="1">
      <c r="A119" s="30"/>
      <c r="B119" s="102"/>
      <c r="C119" s="102"/>
      <c r="D119" s="85"/>
    </row>
    <row r="120" spans="1:4" ht="14.25" customHeight="1">
      <c r="A120" s="30"/>
      <c r="B120" s="102"/>
      <c r="C120" s="102"/>
      <c r="D120" s="85"/>
    </row>
    <row r="121" spans="1:4" ht="14.25" customHeight="1">
      <c r="A121" s="30"/>
      <c r="B121" s="102"/>
      <c r="C121" s="102"/>
      <c r="D121" s="85"/>
    </row>
    <row r="122" spans="1:4" ht="14.25" customHeight="1">
      <c r="A122" s="30"/>
      <c r="B122" s="102"/>
      <c r="C122" s="102"/>
      <c r="D122" s="85"/>
    </row>
    <row r="123" spans="1:4" ht="14.25" customHeight="1">
      <c r="A123" s="30"/>
      <c r="B123" s="102"/>
      <c r="C123" s="102"/>
      <c r="D123" s="85"/>
    </row>
    <row r="124" spans="1:4" ht="14.25" customHeight="1">
      <c r="A124" s="30"/>
      <c r="B124" s="102"/>
      <c r="C124" s="102"/>
      <c r="D124" s="85"/>
    </row>
    <row r="125" spans="1:4" ht="14.25" customHeight="1">
      <c r="A125" s="30"/>
      <c r="B125" s="102"/>
      <c r="C125" s="102"/>
      <c r="D125" s="85"/>
    </row>
    <row r="126" spans="1:4" ht="14.25" customHeight="1">
      <c r="A126" s="30"/>
      <c r="B126" s="102"/>
      <c r="C126" s="102"/>
      <c r="D126" s="85"/>
    </row>
    <row r="127" spans="1:4" ht="14.25" customHeight="1">
      <c r="A127" s="30"/>
      <c r="B127" s="102"/>
      <c r="C127" s="102"/>
      <c r="D127" s="85"/>
    </row>
    <row r="128" spans="1:4" ht="14.25" customHeight="1">
      <c r="A128" s="30"/>
      <c r="B128" s="102"/>
      <c r="C128" s="102"/>
      <c r="D128" s="85"/>
    </row>
    <row r="129" spans="1:4" ht="14.25" customHeight="1">
      <c r="A129" s="30"/>
      <c r="B129" s="102"/>
      <c r="C129" s="102"/>
      <c r="D129" s="85"/>
    </row>
    <row r="130" spans="1:4" ht="14.25" customHeight="1">
      <c r="A130" s="30"/>
      <c r="B130" s="102"/>
      <c r="C130" s="102"/>
      <c r="D130" s="85"/>
    </row>
    <row r="131" spans="1:4" ht="14.25" customHeight="1">
      <c r="A131" s="30"/>
      <c r="B131" s="102"/>
      <c r="C131" s="102"/>
      <c r="D131" s="85"/>
    </row>
    <row r="132" spans="1:4" ht="14.25" customHeight="1">
      <c r="A132" s="30"/>
      <c r="B132" s="102"/>
      <c r="C132" s="102"/>
      <c r="D132" s="85"/>
    </row>
    <row r="133" spans="1:4" ht="14.25" customHeight="1">
      <c r="A133" s="30"/>
      <c r="B133" s="102"/>
      <c r="C133" s="102"/>
      <c r="D133" s="85"/>
    </row>
    <row r="134" spans="1:4" ht="14.25" customHeight="1">
      <c r="A134" s="30"/>
      <c r="B134" s="102"/>
      <c r="C134" s="102"/>
      <c r="D134" s="85"/>
    </row>
    <row r="135" spans="1:4" ht="14.25" customHeight="1">
      <c r="A135" s="30"/>
      <c r="B135" s="102"/>
      <c r="C135" s="102"/>
      <c r="D135" s="85"/>
    </row>
    <row r="136" spans="1:4" ht="14.25" customHeight="1">
      <c r="A136" s="30"/>
      <c r="B136" s="102"/>
      <c r="C136" s="102"/>
      <c r="D136" s="85"/>
    </row>
    <row r="137" spans="1:4" ht="14.25" customHeight="1">
      <c r="A137" s="30"/>
      <c r="B137" s="102"/>
      <c r="C137" s="102"/>
      <c r="D137" s="85"/>
    </row>
    <row r="138" spans="1:4" ht="14.25" customHeight="1">
      <c r="A138" s="30"/>
      <c r="B138" s="102"/>
      <c r="C138" s="102"/>
      <c r="D138" s="85"/>
    </row>
    <row r="139" spans="1:4" ht="14.25" customHeight="1">
      <c r="A139" s="30"/>
      <c r="B139" s="102"/>
      <c r="C139" s="102"/>
      <c r="D139" s="85"/>
    </row>
    <row r="140" spans="1:4" ht="14.25" customHeight="1">
      <c r="A140" s="30"/>
      <c r="B140" s="102"/>
      <c r="C140" s="102"/>
      <c r="D140" s="85"/>
    </row>
    <row r="141" spans="1:4" ht="14.25" customHeight="1">
      <c r="A141" s="30"/>
      <c r="B141" s="102"/>
      <c r="C141" s="102"/>
      <c r="D141" s="85"/>
    </row>
    <row r="142" spans="1:4" ht="14.25" customHeight="1">
      <c r="A142" s="30"/>
      <c r="B142" s="102"/>
      <c r="C142" s="102"/>
      <c r="D142" s="85"/>
    </row>
    <row r="143" spans="1:4" ht="14.25" customHeight="1">
      <c r="A143" s="30"/>
      <c r="B143" s="102"/>
      <c r="C143" s="102"/>
      <c r="D143" s="85"/>
    </row>
    <row r="144" spans="1:4" ht="14.25" customHeight="1">
      <c r="A144" s="30"/>
      <c r="B144" s="102"/>
      <c r="C144" s="102"/>
      <c r="D144" s="85"/>
    </row>
    <row r="145" spans="1:4" ht="14.25" customHeight="1">
      <c r="A145" s="30"/>
      <c r="B145" s="102"/>
      <c r="C145" s="102"/>
      <c r="D145" s="85"/>
    </row>
    <row r="146" spans="1:4" ht="14.25" customHeight="1">
      <c r="A146" s="30"/>
      <c r="B146" s="102"/>
      <c r="C146" s="102"/>
      <c r="D146" s="85"/>
    </row>
    <row r="147" spans="1:4" ht="14.25" customHeight="1">
      <c r="A147" s="30"/>
      <c r="B147" s="102"/>
      <c r="C147" s="102"/>
      <c r="D147" s="85"/>
    </row>
    <row r="148" spans="1:4" ht="14.25" customHeight="1">
      <c r="A148" s="30"/>
      <c r="B148" s="102"/>
      <c r="C148" s="102"/>
      <c r="D148" s="85"/>
    </row>
    <row r="149" spans="1:4" ht="14.25" customHeight="1">
      <c r="A149" s="30"/>
      <c r="B149" s="102"/>
      <c r="C149" s="102"/>
      <c r="D149" s="85"/>
    </row>
    <row r="150" spans="1:4" ht="14.25" customHeight="1">
      <c r="A150" s="30"/>
      <c r="B150" s="102"/>
      <c r="C150" s="102"/>
      <c r="D150" s="85"/>
    </row>
    <row r="151" spans="1:4" ht="14.25" customHeight="1">
      <c r="A151" s="30"/>
      <c r="B151" s="102"/>
      <c r="C151" s="102"/>
      <c r="D151" s="85"/>
    </row>
    <row r="152" spans="1:4" ht="14.25" customHeight="1">
      <c r="A152" s="30"/>
      <c r="B152" s="102"/>
      <c r="C152" s="102"/>
      <c r="D152" s="85"/>
    </row>
    <row r="153" spans="1:4" ht="14.25" customHeight="1">
      <c r="A153" s="30"/>
      <c r="B153" s="102"/>
      <c r="C153" s="102"/>
      <c r="D153" s="85"/>
    </row>
    <row r="154" spans="1:4" ht="14.25" customHeight="1">
      <c r="A154" s="30"/>
      <c r="B154" s="102"/>
      <c r="C154" s="102"/>
      <c r="D154" s="85"/>
    </row>
    <row r="155" spans="1:4" ht="14.25" customHeight="1">
      <c r="A155" s="30"/>
      <c r="B155" s="102"/>
      <c r="C155" s="102"/>
      <c r="D155" s="85"/>
    </row>
    <row r="156" spans="1:3" ht="14.25" customHeight="1">
      <c r="A156" s="30"/>
      <c r="B156" s="102"/>
      <c r="C156" s="102"/>
    </row>
    <row r="157" spans="1:3" ht="14.25" customHeight="1">
      <c r="A157" s="30"/>
      <c r="B157" s="102"/>
      <c r="C157" s="102"/>
    </row>
    <row r="158" spans="1:3" ht="14.25" customHeight="1">
      <c r="A158" s="30"/>
      <c r="B158" s="102"/>
      <c r="C158" s="102"/>
    </row>
    <row r="159" spans="1:3" ht="14.25" customHeight="1">
      <c r="A159" s="30"/>
      <c r="B159" s="102"/>
      <c r="C159" s="102"/>
    </row>
    <row r="160" spans="1:3" ht="14.25" customHeight="1">
      <c r="A160" s="30"/>
      <c r="B160" s="102"/>
      <c r="C160" s="102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171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29.75390625" style="44" customWidth="1"/>
    <col min="2" max="2" width="21.50390625" style="44" customWidth="1"/>
    <col min="3" max="16384" width="9.00390625" style="44" customWidth="1"/>
  </cols>
  <sheetData>
    <row r="1" spans="1:2" ht="30" customHeight="1" thickBot="1">
      <c r="A1" s="307" t="s">
        <v>175</v>
      </c>
      <c r="B1" s="322"/>
    </row>
    <row r="2" spans="1:2" ht="30" customHeight="1">
      <c r="A2" s="79"/>
      <c r="B2" s="43" t="s">
        <v>91</v>
      </c>
    </row>
    <row r="3" spans="1:2" ht="16.5" customHeight="1">
      <c r="A3" s="45" t="s">
        <v>129</v>
      </c>
      <c r="B3" s="49">
        <v>-18.2</v>
      </c>
    </row>
    <row r="4" spans="1:2" ht="16.5" customHeight="1">
      <c r="A4" s="46" t="s">
        <v>221</v>
      </c>
      <c r="B4" s="50">
        <v>-12.9</v>
      </c>
    </row>
    <row r="5" spans="1:2" ht="16.5" customHeight="1">
      <c r="A5" s="47" t="s">
        <v>222</v>
      </c>
      <c r="B5" s="50">
        <v>-8</v>
      </c>
    </row>
    <row r="6" spans="1:2" ht="16.5" customHeight="1">
      <c r="A6" s="46" t="s">
        <v>223</v>
      </c>
      <c r="B6" s="50">
        <v>-17.4</v>
      </c>
    </row>
    <row r="7" spans="1:2" ht="16.5" customHeight="1">
      <c r="A7" s="46" t="s">
        <v>224</v>
      </c>
      <c r="B7" s="50">
        <v>-8.9</v>
      </c>
    </row>
    <row r="8" spans="1:2" ht="16.5" customHeight="1">
      <c r="A8" s="46" t="s">
        <v>225</v>
      </c>
      <c r="B8" s="50">
        <v>33</v>
      </c>
    </row>
    <row r="9" spans="1:2" ht="16.5" customHeight="1">
      <c r="A9" s="46" t="s">
        <v>142</v>
      </c>
      <c r="B9" s="50"/>
    </row>
    <row r="10" spans="1:2" ht="16.5" customHeight="1">
      <c r="A10" s="46" t="s">
        <v>193</v>
      </c>
      <c r="B10" s="50">
        <v>-43.2</v>
      </c>
    </row>
    <row r="11" spans="1:2" ht="16.5" customHeight="1">
      <c r="A11" s="46" t="s">
        <v>191</v>
      </c>
      <c r="B11" s="50">
        <v>-8</v>
      </c>
    </row>
    <row r="12" spans="1:2" ht="16.5" customHeight="1">
      <c r="A12" s="46" t="s">
        <v>192</v>
      </c>
      <c r="B12" s="50">
        <v>-17</v>
      </c>
    </row>
    <row r="13" spans="1:2" ht="16.5" customHeight="1">
      <c r="A13" s="46" t="s">
        <v>143</v>
      </c>
      <c r="B13" s="50"/>
    </row>
    <row r="14" spans="1:2" ht="16.5" customHeight="1">
      <c r="A14" s="46" t="s">
        <v>194</v>
      </c>
      <c r="B14" s="50">
        <v>-24.3</v>
      </c>
    </row>
    <row r="15" spans="1:2" ht="16.5" customHeight="1">
      <c r="A15" s="46" t="s">
        <v>195</v>
      </c>
      <c r="B15" s="50">
        <v>25.2</v>
      </c>
    </row>
    <row r="16" spans="1:2" ht="16.5" customHeight="1">
      <c r="A16" s="46" t="s">
        <v>196</v>
      </c>
      <c r="B16" s="50">
        <v>53</v>
      </c>
    </row>
    <row r="17" spans="1:2" ht="16.5" customHeight="1">
      <c r="A17" s="46" t="s">
        <v>144</v>
      </c>
      <c r="B17" s="50"/>
    </row>
    <row r="18" spans="1:2" ht="16.5" customHeight="1">
      <c r="A18" s="46" t="s">
        <v>197</v>
      </c>
      <c r="B18" s="50">
        <v>-8.6</v>
      </c>
    </row>
    <row r="19" spans="1:2" ht="16.5" customHeight="1">
      <c r="A19" s="46" t="s">
        <v>198</v>
      </c>
      <c r="B19" s="50">
        <v>-4.7</v>
      </c>
    </row>
    <row r="20" spans="1:2" ht="16.5" customHeight="1">
      <c r="A20" s="46" t="s">
        <v>199</v>
      </c>
      <c r="B20" s="50">
        <v>-76</v>
      </c>
    </row>
    <row r="21" spans="1:2" ht="16.5" customHeight="1" thickBot="1">
      <c r="A21" s="77" t="s">
        <v>92</v>
      </c>
      <c r="B21" s="78">
        <v>23.9</v>
      </c>
    </row>
    <row r="23" spans="1:2" ht="12">
      <c r="A23" s="323" t="s">
        <v>182</v>
      </c>
      <c r="B23" s="323"/>
    </row>
    <row r="33" spans="1:2" ht="14.25" customHeight="1">
      <c r="A33" s="48"/>
      <c r="B33" s="39"/>
    </row>
    <row r="34" spans="1:2" ht="14.25" customHeight="1">
      <c r="A34" s="48"/>
      <c r="B34" s="39"/>
    </row>
    <row r="35" spans="1:2" ht="14.25" customHeight="1">
      <c r="A35" s="48"/>
      <c r="B35" s="39"/>
    </row>
    <row r="36" spans="1:2" ht="14.25" customHeight="1">
      <c r="A36" s="48"/>
      <c r="B36" s="39"/>
    </row>
    <row r="37" spans="1:2" ht="14.25" customHeight="1">
      <c r="A37" s="39"/>
      <c r="B37" s="39"/>
    </row>
    <row r="38" spans="1:2" ht="14.25" customHeight="1">
      <c r="A38" s="48"/>
      <c r="B38" s="39"/>
    </row>
    <row r="39" spans="1:2" ht="14.25" customHeight="1">
      <c r="A39" s="48"/>
      <c r="B39" s="39"/>
    </row>
    <row r="40" spans="1:2" ht="14.25" customHeight="1">
      <c r="A40" s="48"/>
      <c r="B40" s="39"/>
    </row>
    <row r="41" spans="1:2" ht="14.25" customHeight="1">
      <c r="A41" s="48"/>
      <c r="B41" s="39"/>
    </row>
    <row r="42" spans="1:2" ht="14.25" customHeight="1">
      <c r="A42" s="48"/>
      <c r="B42" s="39"/>
    </row>
    <row r="43" spans="1:2" ht="14.25" customHeight="1">
      <c r="A43" s="48"/>
      <c r="B43" s="39"/>
    </row>
    <row r="44" spans="1:2" ht="14.25" customHeight="1">
      <c r="A44" s="48"/>
      <c r="B44" s="39"/>
    </row>
    <row r="45" spans="1:2" ht="14.25" customHeight="1">
      <c r="A45" s="48"/>
      <c r="B45" s="39"/>
    </row>
    <row r="46" spans="1:2" ht="14.25" customHeight="1">
      <c r="A46" s="48"/>
      <c r="B46" s="39"/>
    </row>
    <row r="47" spans="1:2" ht="14.25" customHeight="1">
      <c r="A47" s="48"/>
      <c r="B47" s="39"/>
    </row>
    <row r="48" spans="1:2" ht="14.25" customHeight="1">
      <c r="A48" s="48"/>
      <c r="B48" s="39"/>
    </row>
    <row r="49" spans="1:2" ht="14.25" customHeight="1">
      <c r="A49" s="48"/>
      <c r="B49" s="39"/>
    </row>
    <row r="50" spans="1:2" ht="14.25" customHeight="1">
      <c r="A50" s="48"/>
      <c r="B50" s="39"/>
    </row>
    <row r="51" spans="1:2" ht="14.25" customHeight="1">
      <c r="A51" s="48"/>
      <c r="B51" s="39"/>
    </row>
    <row r="52" spans="1:2" ht="14.25" customHeight="1">
      <c r="A52" s="48"/>
      <c r="B52" s="39"/>
    </row>
    <row r="53" spans="1:2" ht="14.25" customHeight="1">
      <c r="A53" s="48"/>
      <c r="B53" s="39"/>
    </row>
    <row r="54" spans="1:2" ht="14.25" customHeight="1">
      <c r="A54" s="48"/>
      <c r="B54" s="39"/>
    </row>
    <row r="55" spans="1:2" ht="14.25" customHeight="1">
      <c r="A55" s="48"/>
      <c r="B55" s="39"/>
    </row>
    <row r="56" spans="1:2" ht="14.25" customHeight="1">
      <c r="A56" s="48"/>
      <c r="B56" s="39"/>
    </row>
    <row r="57" spans="1:2" ht="14.25" customHeight="1">
      <c r="A57" s="48"/>
      <c r="B57" s="39"/>
    </row>
    <row r="58" spans="1:2" ht="14.25" customHeight="1">
      <c r="A58" s="48"/>
      <c r="B58" s="39"/>
    </row>
    <row r="59" spans="1:2" ht="14.25" customHeight="1">
      <c r="A59" s="48"/>
      <c r="B59" s="39"/>
    </row>
    <row r="60" spans="1:2" ht="14.25" customHeight="1">
      <c r="A60" s="48"/>
      <c r="B60" s="39"/>
    </row>
    <row r="61" spans="1:2" ht="14.25" customHeight="1">
      <c r="A61" s="48"/>
      <c r="B61" s="39"/>
    </row>
    <row r="62" spans="1:2" ht="14.25" customHeight="1">
      <c r="A62" s="48"/>
      <c r="B62" s="39"/>
    </row>
    <row r="63" spans="1:2" ht="14.25" customHeight="1">
      <c r="A63" s="48"/>
      <c r="B63" s="39"/>
    </row>
    <row r="64" spans="1:2" ht="14.25" customHeight="1">
      <c r="A64" s="48"/>
      <c r="B64" s="39"/>
    </row>
    <row r="65" spans="1:2" ht="14.25" customHeight="1">
      <c r="A65" s="48"/>
      <c r="B65" s="39"/>
    </row>
    <row r="66" spans="1:2" ht="14.25" customHeight="1">
      <c r="A66" s="48"/>
      <c r="B66" s="39"/>
    </row>
    <row r="67" spans="1:2" ht="14.25" customHeight="1">
      <c r="A67" s="48"/>
      <c r="B67" s="39"/>
    </row>
    <row r="68" spans="1:2" ht="14.25" customHeight="1">
      <c r="A68" s="48"/>
      <c r="B68" s="39"/>
    </row>
    <row r="69" spans="1:2" ht="14.25" customHeight="1">
      <c r="A69" s="48"/>
      <c r="B69" s="39"/>
    </row>
    <row r="70" spans="1:2" ht="14.25" customHeight="1">
      <c r="A70" s="48"/>
      <c r="B70" s="39"/>
    </row>
    <row r="71" spans="1:2" ht="14.25" customHeight="1">
      <c r="A71" s="48"/>
      <c r="B71" s="39"/>
    </row>
    <row r="72" spans="1:2" ht="14.25" customHeight="1">
      <c r="A72" s="48"/>
      <c r="B72" s="39"/>
    </row>
    <row r="73" spans="1:2" ht="14.25" customHeight="1">
      <c r="A73" s="48"/>
      <c r="B73" s="39"/>
    </row>
    <row r="74" spans="1:2" ht="14.25" customHeight="1">
      <c r="A74" s="48"/>
      <c r="B74" s="39"/>
    </row>
    <row r="75" spans="1:2" ht="14.25" customHeight="1">
      <c r="A75" s="48"/>
      <c r="B75" s="39"/>
    </row>
    <row r="76" spans="1:2" ht="14.25" customHeight="1">
      <c r="A76" s="48"/>
      <c r="B76" s="39"/>
    </row>
    <row r="77" spans="1:2" ht="14.25" customHeight="1">
      <c r="A77" s="48"/>
      <c r="B77" s="39"/>
    </row>
    <row r="78" spans="1:2" ht="14.25" customHeight="1">
      <c r="A78" s="48"/>
      <c r="B78" s="39"/>
    </row>
    <row r="79" spans="1:2" ht="14.25" customHeight="1">
      <c r="A79" s="48"/>
      <c r="B79" s="39"/>
    </row>
    <row r="80" spans="1:2" ht="14.25" customHeight="1">
      <c r="A80" s="48"/>
      <c r="B80" s="39"/>
    </row>
    <row r="81" spans="1:2" ht="14.25" customHeight="1">
      <c r="A81" s="48"/>
      <c r="B81" s="39"/>
    </row>
    <row r="82" spans="1:2" ht="14.25" customHeight="1">
      <c r="A82" s="48"/>
      <c r="B82" s="39"/>
    </row>
    <row r="83" spans="1:2" ht="14.25" customHeight="1">
      <c r="A83" s="48"/>
      <c r="B83" s="39"/>
    </row>
    <row r="84" spans="1:2" ht="14.25" customHeight="1">
      <c r="A84" s="48"/>
      <c r="B84" s="39"/>
    </row>
    <row r="85" spans="1:2" ht="14.25" customHeight="1">
      <c r="A85" s="48"/>
      <c r="B85" s="39"/>
    </row>
    <row r="86" spans="1:2" ht="14.25" customHeight="1">
      <c r="A86" s="48"/>
      <c r="B86" s="39"/>
    </row>
    <row r="87" spans="1:2" ht="14.25" customHeight="1">
      <c r="A87" s="48"/>
      <c r="B87" s="39"/>
    </row>
    <row r="88" spans="1:2" ht="14.25" customHeight="1">
      <c r="A88" s="48"/>
      <c r="B88" s="39"/>
    </row>
    <row r="89" spans="1:2" ht="14.25" customHeight="1">
      <c r="A89" s="48"/>
      <c r="B89" s="39"/>
    </row>
    <row r="90" spans="1:2" ht="14.25" customHeight="1">
      <c r="A90" s="48"/>
      <c r="B90" s="39"/>
    </row>
    <row r="91" spans="1:2" ht="14.25" customHeight="1">
      <c r="A91" s="48"/>
      <c r="B91" s="39"/>
    </row>
    <row r="92" spans="1:2" ht="14.25" customHeight="1">
      <c r="A92" s="39"/>
      <c r="B92" s="39"/>
    </row>
    <row r="93" spans="1:2" ht="14.25" customHeight="1">
      <c r="A93" s="39"/>
      <c r="B93" s="39"/>
    </row>
    <row r="94" spans="1:2" ht="14.25" customHeight="1">
      <c r="A94" s="39"/>
      <c r="B94" s="39"/>
    </row>
    <row r="95" spans="1:2" ht="14.25" customHeight="1">
      <c r="A95" s="39"/>
      <c r="B95" s="39"/>
    </row>
    <row r="96" spans="1:2" ht="14.25" customHeight="1">
      <c r="A96" s="39"/>
      <c r="B96" s="39"/>
    </row>
    <row r="97" spans="1:2" ht="14.25" customHeight="1">
      <c r="A97" s="39"/>
      <c r="B97" s="39"/>
    </row>
    <row r="98" spans="1:2" ht="14.25" customHeight="1">
      <c r="A98" s="39"/>
      <c r="B98" s="39"/>
    </row>
    <row r="99" spans="1:2" ht="14.25" customHeight="1">
      <c r="A99" s="39"/>
      <c r="B99" s="39"/>
    </row>
    <row r="100" spans="1:2" ht="14.25" customHeight="1">
      <c r="A100" s="39"/>
      <c r="B100" s="39"/>
    </row>
    <row r="101" spans="1:2" ht="14.25" customHeight="1">
      <c r="A101" s="39"/>
      <c r="B101" s="39"/>
    </row>
    <row r="102" spans="1:2" ht="14.25" customHeight="1">
      <c r="A102" s="39"/>
      <c r="B102" s="39"/>
    </row>
    <row r="103" spans="1:2" ht="14.25" customHeight="1">
      <c r="A103" s="39"/>
      <c r="B103" s="39"/>
    </row>
    <row r="104" spans="1:2" ht="14.25" customHeight="1">
      <c r="A104" s="39"/>
      <c r="B104" s="39"/>
    </row>
    <row r="105" spans="1:2" ht="14.25" customHeight="1">
      <c r="A105" s="39"/>
      <c r="B105" s="39"/>
    </row>
    <row r="106" spans="1:2" ht="14.25" customHeight="1">
      <c r="A106" s="39"/>
      <c r="B106" s="39"/>
    </row>
    <row r="107" spans="1:2" ht="14.25" customHeight="1">
      <c r="A107" s="39"/>
      <c r="B107" s="39"/>
    </row>
    <row r="108" spans="1:2" ht="14.25" customHeight="1">
      <c r="A108" s="39"/>
      <c r="B108" s="39"/>
    </row>
    <row r="109" spans="1:2" ht="14.25" customHeight="1">
      <c r="A109" s="39"/>
      <c r="B109" s="39"/>
    </row>
    <row r="110" spans="1:2" ht="14.25" customHeight="1">
      <c r="A110" s="39"/>
      <c r="B110" s="39"/>
    </row>
    <row r="111" spans="1:2" ht="14.25" customHeight="1">
      <c r="A111" s="39"/>
      <c r="B111" s="39"/>
    </row>
    <row r="112" spans="1:2" ht="14.25" customHeight="1">
      <c r="A112" s="39"/>
      <c r="B112" s="39"/>
    </row>
    <row r="113" spans="1:2" ht="14.25" customHeight="1">
      <c r="A113" s="39"/>
      <c r="B113" s="39"/>
    </row>
    <row r="114" spans="1:2" ht="14.25" customHeight="1">
      <c r="A114" s="39"/>
      <c r="B114" s="39"/>
    </row>
    <row r="115" spans="1:2" ht="14.25" customHeight="1">
      <c r="A115" s="39"/>
      <c r="B115" s="39"/>
    </row>
    <row r="116" spans="1:2" ht="14.25" customHeight="1">
      <c r="A116" s="39"/>
      <c r="B116" s="39"/>
    </row>
    <row r="117" spans="1:2" ht="14.25" customHeight="1">
      <c r="A117" s="39"/>
      <c r="B117" s="39"/>
    </row>
    <row r="118" spans="1:2" ht="14.25" customHeight="1">
      <c r="A118" s="39"/>
      <c r="B118" s="39"/>
    </row>
    <row r="119" spans="1:2" ht="14.25" customHeight="1">
      <c r="A119" s="39"/>
      <c r="B119" s="39"/>
    </row>
    <row r="120" spans="1:2" ht="14.25" customHeight="1">
      <c r="A120" s="39"/>
      <c r="B120" s="39"/>
    </row>
    <row r="121" spans="1:2" ht="14.25" customHeight="1">
      <c r="A121" s="39"/>
      <c r="B121" s="39"/>
    </row>
    <row r="122" spans="1:2" ht="14.25" customHeight="1">
      <c r="A122" s="39"/>
      <c r="B122" s="39"/>
    </row>
    <row r="123" spans="1:2" ht="14.25" customHeight="1">
      <c r="A123" s="39"/>
      <c r="B123" s="39"/>
    </row>
    <row r="124" spans="1:2" ht="14.25" customHeight="1">
      <c r="A124" s="39"/>
      <c r="B124" s="39"/>
    </row>
    <row r="125" spans="1:2" ht="14.25" customHeight="1">
      <c r="A125" s="39"/>
      <c r="B125" s="39"/>
    </row>
    <row r="126" spans="1:2" ht="14.25" customHeight="1">
      <c r="A126" s="39"/>
      <c r="B126" s="39"/>
    </row>
    <row r="127" spans="1:2" ht="14.25" customHeight="1">
      <c r="A127" s="39"/>
      <c r="B127" s="39"/>
    </row>
    <row r="128" spans="1:2" ht="14.25" customHeight="1">
      <c r="A128" s="39"/>
      <c r="B128" s="39"/>
    </row>
    <row r="129" spans="1:2" ht="14.25" customHeight="1">
      <c r="A129" s="39"/>
      <c r="B129" s="39"/>
    </row>
    <row r="130" spans="1:2" ht="14.25" customHeight="1">
      <c r="A130" s="39"/>
      <c r="B130" s="39"/>
    </row>
    <row r="131" spans="1:2" ht="14.25" customHeight="1">
      <c r="A131" s="39"/>
      <c r="B131" s="39"/>
    </row>
    <row r="132" spans="1:2" ht="14.25" customHeight="1">
      <c r="A132" s="39"/>
      <c r="B132" s="39"/>
    </row>
    <row r="133" spans="1:2" ht="14.25" customHeight="1">
      <c r="A133" s="39"/>
      <c r="B133" s="39"/>
    </row>
    <row r="134" spans="1:2" ht="14.25" customHeight="1">
      <c r="A134" s="39"/>
      <c r="B134" s="39"/>
    </row>
    <row r="135" spans="1:2" ht="14.25" customHeight="1">
      <c r="A135" s="39"/>
      <c r="B135" s="39"/>
    </row>
    <row r="136" spans="1:2" ht="14.25" customHeight="1">
      <c r="A136" s="39"/>
      <c r="B136" s="39"/>
    </row>
    <row r="137" spans="1:2" ht="14.25" customHeight="1">
      <c r="A137" s="39"/>
      <c r="B137" s="39"/>
    </row>
    <row r="138" spans="1:2" ht="14.25" customHeight="1">
      <c r="A138" s="39"/>
      <c r="B138" s="39"/>
    </row>
    <row r="139" spans="1:2" ht="14.25" customHeight="1">
      <c r="A139" s="39"/>
      <c r="B139" s="39"/>
    </row>
    <row r="140" spans="1:2" ht="14.25" customHeight="1">
      <c r="A140" s="39"/>
      <c r="B140" s="39"/>
    </row>
    <row r="141" spans="1:2" ht="14.25" customHeight="1">
      <c r="A141" s="39"/>
      <c r="B141" s="39"/>
    </row>
    <row r="142" spans="1:2" ht="14.25" customHeight="1">
      <c r="A142" s="39"/>
      <c r="B142" s="39"/>
    </row>
    <row r="143" spans="1:2" ht="14.25" customHeight="1">
      <c r="A143" s="39"/>
      <c r="B143" s="39"/>
    </row>
    <row r="144" spans="1:2" ht="14.25" customHeight="1">
      <c r="A144" s="39"/>
      <c r="B144" s="39"/>
    </row>
    <row r="145" spans="1:2" ht="14.25" customHeight="1">
      <c r="A145" s="39"/>
      <c r="B145" s="39"/>
    </row>
    <row r="146" spans="1:2" ht="14.25" customHeight="1">
      <c r="A146" s="39"/>
      <c r="B146" s="39"/>
    </row>
    <row r="147" spans="1:2" ht="14.25" customHeight="1">
      <c r="A147" s="39"/>
      <c r="B147" s="39"/>
    </row>
    <row r="148" spans="1:2" ht="14.25" customHeight="1">
      <c r="A148" s="39"/>
      <c r="B148" s="39"/>
    </row>
    <row r="149" spans="1:2" ht="14.25" customHeight="1">
      <c r="A149" s="39"/>
      <c r="B149" s="39"/>
    </row>
    <row r="150" spans="1:2" ht="14.25" customHeight="1">
      <c r="A150" s="39"/>
      <c r="B150" s="39"/>
    </row>
    <row r="151" spans="1:2" ht="14.25" customHeight="1">
      <c r="A151" s="39"/>
      <c r="B151" s="39"/>
    </row>
    <row r="152" spans="1:2" ht="14.25" customHeight="1">
      <c r="A152" s="39"/>
      <c r="B152" s="39"/>
    </row>
    <row r="153" spans="1:2" ht="14.25" customHeight="1">
      <c r="A153" s="39"/>
      <c r="B153" s="39"/>
    </row>
    <row r="154" spans="1:2" ht="14.25" customHeight="1">
      <c r="A154" s="39"/>
      <c r="B154" s="39"/>
    </row>
    <row r="155" spans="1:2" ht="14.25" customHeight="1">
      <c r="A155" s="39"/>
      <c r="B155" s="39"/>
    </row>
    <row r="156" spans="1:2" ht="14.25" customHeight="1">
      <c r="A156" s="39"/>
      <c r="B156" s="39"/>
    </row>
    <row r="157" spans="1:2" ht="14.25" customHeight="1">
      <c r="A157" s="39"/>
      <c r="B157" s="39"/>
    </row>
    <row r="158" spans="1:2" ht="14.25" customHeight="1">
      <c r="A158" s="39"/>
      <c r="B158" s="39"/>
    </row>
    <row r="159" spans="1:2" ht="14.25" customHeight="1">
      <c r="A159" s="39"/>
      <c r="B159" s="39"/>
    </row>
    <row r="160" spans="1:2" ht="14.25" customHeight="1">
      <c r="A160" s="39"/>
      <c r="B160" s="39"/>
    </row>
    <row r="161" spans="1:2" ht="14.25" customHeight="1">
      <c r="A161" s="39"/>
      <c r="B161" s="39"/>
    </row>
    <row r="162" spans="1:2" ht="14.25" customHeight="1">
      <c r="A162" s="39"/>
      <c r="B162" s="39"/>
    </row>
    <row r="163" spans="1:2" ht="14.25" customHeight="1">
      <c r="A163" s="39"/>
      <c r="B163" s="39"/>
    </row>
    <row r="164" spans="1:2" ht="14.25" customHeight="1">
      <c r="A164" s="39"/>
      <c r="B164" s="39"/>
    </row>
    <row r="165" spans="1:2" ht="14.25" customHeight="1">
      <c r="A165" s="39"/>
      <c r="B165" s="39"/>
    </row>
    <row r="166" spans="1:2" ht="14.25" customHeight="1">
      <c r="A166" s="39"/>
      <c r="B166" s="39"/>
    </row>
    <row r="167" ht="14.25" customHeight="1">
      <c r="A167" s="39"/>
    </row>
    <row r="168" ht="14.25" customHeight="1">
      <c r="A168" s="39"/>
    </row>
    <row r="169" ht="14.25" customHeight="1">
      <c r="A169" s="39"/>
    </row>
    <row r="170" ht="14.25" customHeight="1">
      <c r="A170" s="39"/>
    </row>
    <row r="171" ht="14.25" customHeight="1">
      <c r="A171" s="39"/>
    </row>
  </sheetData>
  <sheetProtection/>
  <mergeCells count="2">
    <mergeCell ref="A1:B1"/>
    <mergeCell ref="A23:B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wanghuifang</cp:lastModifiedBy>
  <cp:lastPrinted>2020-08-04T10:03:14Z</cp:lastPrinted>
  <dcterms:created xsi:type="dcterms:W3CDTF">2007-09-06T03:51:46Z</dcterms:created>
  <dcterms:modified xsi:type="dcterms:W3CDTF">2020-08-31T09:14:04Z</dcterms:modified>
  <cp:category/>
  <cp:version/>
  <cp:contentType/>
  <cp:contentStatus/>
</cp:coreProperties>
</file>