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15" windowWidth="14955" windowHeight="9120" activeTab="0"/>
  </bookViews>
  <sheets>
    <sheet name="生产总值" sheetId="1" r:id="rId1"/>
    <sheet name="农业" sheetId="2" r:id="rId2"/>
    <sheet name="工业" sheetId="3" r:id="rId3"/>
    <sheet name="建筑业" sheetId="4" r:id="rId4"/>
    <sheet name="服务业" sheetId="5" r:id="rId5"/>
    <sheet name="投资" sheetId="6" r:id="rId6"/>
    <sheet name="商贸" sheetId="7" r:id="rId7"/>
    <sheet name="财政金融" sheetId="8" r:id="rId8"/>
    <sheet name="居民收入四上企业" sheetId="9" r:id="rId9"/>
  </sheets>
  <externalReferences>
    <externalReference r:id="rId12"/>
    <externalReference r:id="rId13"/>
  </externalReferences>
  <definedNames>
    <definedName name="_Fill" hidden="1">'[2]eqpmad2'!#REF!</definedName>
    <definedName name="HWSheet">1</definedName>
    <definedName name="Module.Prix_SMC">[0]!Module.Prix_SMC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<sst xmlns="http://schemas.openxmlformats.org/spreadsheetml/2006/main" count="223" uniqueCount="191">
  <si>
    <t>至本季累计</t>
  </si>
  <si>
    <r>
      <t>同比增长（±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%）</t>
    </r>
  </si>
  <si>
    <t>金融机构各项存款余额</t>
  </si>
  <si>
    <t>金融机构各项贷款余额</t>
  </si>
  <si>
    <t>一、按销售地区分</t>
  </si>
  <si>
    <t>上年同期</t>
  </si>
  <si>
    <r>
      <t>同比增长（±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%）</t>
    </r>
  </si>
  <si>
    <t>二、按行业分</t>
  </si>
  <si>
    <t>至本季末</t>
  </si>
  <si>
    <r>
      <t>同比增长（±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</si>
  <si>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 xml:space="preserve">      </t>
    </r>
    <r>
      <rPr>
        <sz val="10"/>
        <rFont val="宋体"/>
        <family val="0"/>
      </rPr>
      <t>至本季末</t>
    </r>
  </si>
  <si>
    <t>生产总值</t>
  </si>
  <si>
    <r>
      <t xml:space="preserve">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单位：万元</t>
    </r>
  </si>
  <si>
    <t>非公经济增加值</t>
  </si>
  <si>
    <t>单位：万元</t>
  </si>
  <si>
    <r>
      <t>占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比重（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</si>
  <si>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 xml:space="preserve">                                                                                                                          单位：万元</t>
  </si>
  <si>
    <t>同比增长（±%）</t>
  </si>
  <si>
    <t xml:space="preserve">    单位：万元</t>
  </si>
  <si>
    <t>三、签订的合同额</t>
  </si>
  <si>
    <r>
      <t xml:space="preserve">     </t>
    </r>
    <r>
      <rPr>
        <sz val="10"/>
        <rFont val="宋体"/>
        <family val="0"/>
      </rPr>
      <t>第一产业</t>
    </r>
  </si>
  <si>
    <r>
      <t xml:space="preserve">     </t>
    </r>
    <r>
      <rPr>
        <sz val="10"/>
        <rFont val="宋体"/>
        <family val="0"/>
      </rPr>
      <t>第二产业</t>
    </r>
  </si>
  <si>
    <r>
      <t xml:space="preserve">     </t>
    </r>
    <r>
      <rPr>
        <sz val="10"/>
        <rFont val="宋体"/>
        <family val="0"/>
      </rPr>
      <t>第三产业</t>
    </r>
  </si>
  <si>
    <r>
      <t xml:space="preserve">    </t>
    </r>
    <r>
      <rPr>
        <sz val="10"/>
        <rFont val="宋体"/>
        <family val="0"/>
      </rPr>
      <t>第一产业</t>
    </r>
  </si>
  <si>
    <r>
      <t xml:space="preserve">    </t>
    </r>
    <r>
      <rPr>
        <sz val="10"/>
        <rFont val="宋体"/>
        <family val="0"/>
      </rPr>
      <t>第二产业</t>
    </r>
  </si>
  <si>
    <r>
      <t xml:space="preserve">    </t>
    </r>
    <r>
      <rPr>
        <sz val="10"/>
        <rFont val="宋体"/>
        <family val="0"/>
      </rPr>
      <t>第三产业</t>
    </r>
  </si>
  <si>
    <r>
      <t xml:space="preserve">        </t>
    </r>
    <r>
      <rPr>
        <sz val="10"/>
        <rFont val="宋体"/>
        <family val="0"/>
      </rPr>
      <t>农林牧渔服务业</t>
    </r>
  </si>
  <si>
    <r>
      <t xml:space="preserve">        </t>
    </r>
    <r>
      <rPr>
        <sz val="10"/>
        <rFont val="宋体"/>
        <family val="0"/>
      </rPr>
      <t>交通运输、仓储及邮政业</t>
    </r>
  </si>
  <si>
    <r>
      <t xml:space="preserve">        </t>
    </r>
    <r>
      <rPr>
        <sz val="10"/>
        <rFont val="宋体"/>
        <family val="0"/>
      </rPr>
      <t>批发和零售业</t>
    </r>
  </si>
  <si>
    <r>
      <t xml:space="preserve">        </t>
    </r>
    <r>
      <rPr>
        <sz val="10"/>
        <rFont val="宋体"/>
        <family val="0"/>
      </rPr>
      <t>住宿和餐饮业</t>
    </r>
  </si>
  <si>
    <r>
      <t xml:space="preserve">        </t>
    </r>
    <r>
      <rPr>
        <sz val="10"/>
        <rFont val="宋体"/>
        <family val="0"/>
      </rPr>
      <t>金融业</t>
    </r>
  </si>
  <si>
    <r>
      <t xml:space="preserve">        </t>
    </r>
    <r>
      <rPr>
        <sz val="10"/>
        <rFont val="宋体"/>
        <family val="0"/>
      </rPr>
      <t>房地产业</t>
    </r>
  </si>
  <si>
    <r>
      <t xml:space="preserve">        </t>
    </r>
    <r>
      <rPr>
        <sz val="10"/>
        <rFont val="宋体"/>
        <family val="0"/>
      </rPr>
      <t>其他服务业</t>
    </r>
  </si>
  <si>
    <r>
      <t xml:space="preserve">             </t>
    </r>
    <r>
      <rPr>
        <sz val="10"/>
        <rFont val="宋体"/>
        <family val="0"/>
      </rPr>
      <t>营利性服务业</t>
    </r>
  </si>
  <si>
    <r>
      <t xml:space="preserve">             </t>
    </r>
    <r>
      <rPr>
        <sz val="10"/>
        <rFont val="宋体"/>
        <family val="0"/>
      </rPr>
      <t>非营利性服务业</t>
    </r>
  </si>
  <si>
    <t>单位：元</t>
  </si>
  <si>
    <t>全体居民人均可支配收入</t>
  </si>
  <si>
    <t xml:space="preserve">                                                                  单位：万元</t>
  </si>
  <si>
    <t>四、房屋施工面积（万平方米）</t>
  </si>
  <si>
    <t xml:space="preserve">   房屋竣工面积(万平方米)</t>
  </si>
  <si>
    <t>五、辖区资质以上建筑业企业数（个）</t>
  </si>
  <si>
    <t>农林牧渔业增加值(万元)</t>
  </si>
  <si>
    <t xml:space="preserve">     林业</t>
  </si>
  <si>
    <t xml:space="preserve">  # 农业</t>
  </si>
  <si>
    <t xml:space="preserve">    林业</t>
  </si>
  <si>
    <t xml:space="preserve">    牧业</t>
  </si>
  <si>
    <t xml:space="preserve">    渔业</t>
  </si>
  <si>
    <t xml:space="preserve">    农林牧渔服务业</t>
  </si>
  <si>
    <t xml:space="preserve">   # 农业</t>
  </si>
  <si>
    <t xml:space="preserve">     牧业</t>
  </si>
  <si>
    <t xml:space="preserve">     渔业</t>
  </si>
  <si>
    <t xml:space="preserve">     农林牧渔服务业</t>
  </si>
  <si>
    <t xml:space="preserve">      # 汉滨区</t>
  </si>
  <si>
    <t xml:space="preserve">      # 本年新签合合同额</t>
  </si>
  <si>
    <t xml:space="preserve">      # 新开工面积</t>
  </si>
  <si>
    <t xml:space="preserve">      # 汉滨区</t>
  </si>
  <si>
    <t xml:space="preserve">     # 三大行业</t>
  </si>
  <si>
    <t xml:space="preserve">       # 租赁和商务服务业</t>
  </si>
  <si>
    <t xml:space="preserve">         文化、体育和娱乐业</t>
  </si>
  <si>
    <t>（2）汉滨区5000万元以上施工项目（个）</t>
  </si>
  <si>
    <t>注：以上财政数据不含高新区、恒口示范区的；一般预算收入增速按同口径计算的。</t>
  </si>
  <si>
    <t>蔬菜面积（亩）</t>
  </si>
  <si>
    <t>蔬菜产量（吨）</t>
  </si>
  <si>
    <t>中药材面积（亩）</t>
  </si>
  <si>
    <t>中药材产量（吨）</t>
  </si>
  <si>
    <t>生猪饲养量（头）</t>
  </si>
  <si>
    <r>
      <t xml:space="preserve">    #  </t>
    </r>
    <r>
      <rPr>
        <sz val="10"/>
        <rFont val="宋体"/>
        <family val="0"/>
      </rPr>
      <t>猪出栏头数（头）</t>
    </r>
  </si>
  <si>
    <r>
      <t xml:space="preserve">       </t>
    </r>
    <r>
      <rPr>
        <sz val="10"/>
        <rFont val="宋体"/>
        <family val="0"/>
      </rPr>
      <t>猪存栏头数（头）</t>
    </r>
  </si>
  <si>
    <t>肉类总产量（吨）</t>
  </si>
  <si>
    <t xml:space="preserve">  # 猪肉</t>
  </si>
  <si>
    <t xml:space="preserve">    牛肉</t>
  </si>
  <si>
    <t xml:space="preserve">    羊肉</t>
  </si>
  <si>
    <t xml:space="preserve">    禽肉</t>
  </si>
  <si>
    <t xml:space="preserve">     # 汉滨区</t>
  </si>
  <si>
    <t>同比增长(± %)</t>
  </si>
  <si>
    <t>-</t>
  </si>
  <si>
    <t>二、项目情况</t>
  </si>
  <si>
    <t>一、工业生产情况</t>
  </si>
  <si>
    <t>1.辖区全部工业增加值</t>
  </si>
  <si>
    <t xml:space="preserve">    规模以上</t>
  </si>
  <si>
    <t xml:space="preserve">    规模以下</t>
  </si>
  <si>
    <t xml:space="preserve">    高新区</t>
  </si>
  <si>
    <t xml:space="preserve">    中省市</t>
  </si>
  <si>
    <t xml:space="preserve">    区  属</t>
  </si>
  <si>
    <t>3.五大支柱产业总产值</t>
  </si>
  <si>
    <t xml:space="preserve">    清洁能源</t>
  </si>
  <si>
    <t xml:space="preserve">    富硒食品</t>
  </si>
  <si>
    <t xml:space="preserve">    新型材料</t>
  </si>
  <si>
    <t xml:space="preserve">    装备制造</t>
  </si>
  <si>
    <t xml:space="preserve">    生物化工</t>
  </si>
  <si>
    <t>二、规模工业销售情况</t>
  </si>
  <si>
    <t>1.辖区规模工业销售产值</t>
  </si>
  <si>
    <t xml:space="preserve">    # 区属</t>
  </si>
  <si>
    <t>2.辖区规模工业产品销售率（%）</t>
  </si>
  <si>
    <t xml:space="preserve">    # 区属 （%）</t>
  </si>
  <si>
    <t>三、辖区规模以上工业企业数（个）</t>
  </si>
  <si>
    <t xml:space="preserve">    # 汉滨区</t>
  </si>
  <si>
    <t>三、辖区限额以上批发零售和住宿餐饮企业数(个)</t>
  </si>
  <si>
    <t>四、汉滨区限额以上批发零售和住宿餐饮企业数（个）</t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</si>
  <si>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）辖区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万元以上施工项目（个）</t>
    </r>
  </si>
  <si>
    <r>
      <t xml:space="preserve">               #  </t>
    </r>
    <r>
      <rPr>
        <sz val="10"/>
        <rFont val="宋体"/>
        <family val="0"/>
      </rPr>
      <t>新开工项目</t>
    </r>
  </si>
  <si>
    <t>三、辖区商品房销售面积（万平方米）</t>
  </si>
  <si>
    <t>四、辖区房地产企业数（个）</t>
  </si>
  <si>
    <t xml:space="preserve">                                                                                                                                                           </t>
  </si>
  <si>
    <r>
      <t xml:space="preserve">      </t>
    </r>
    <r>
      <rPr>
        <sz val="10"/>
        <rFont val="宋体"/>
        <family val="0"/>
      </rPr>
      <t>至本季末</t>
    </r>
  </si>
  <si>
    <t>上年同期</t>
  </si>
  <si>
    <r>
      <t>同比增长（±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</si>
  <si>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一、“四上”企业数（个）</t>
  </si>
  <si>
    <t xml:space="preserve">      # 非私营企业</t>
  </si>
  <si>
    <t>二、“四上”企业从业人员数（人）</t>
  </si>
  <si>
    <t>三、“四上”企业从业人员工资总额（万元）</t>
  </si>
  <si>
    <t>四、“四上”企业从业人员平均工资（元）</t>
  </si>
  <si>
    <t>注：以上指标数据不包含高新区，且“四上”企业数是以劳资报表单位为准统计的。</t>
  </si>
  <si>
    <r>
      <t>注：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、非公增加值绝对量均为现价，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速度为可比价。</t>
    </r>
  </si>
  <si>
    <t>注：工业总产值绝对量、速度均为现价；工业增加值绝对量为现价，速度为可比价；</t>
  </si>
  <si>
    <t>2.辖区规模工业总产值</t>
  </si>
  <si>
    <t>一、辖区规模以上服务业营业收入</t>
  </si>
  <si>
    <t>二、汉滨区规模以上服务业营业收入</t>
  </si>
  <si>
    <t>三、辖区规模以上服务业企业数（个）</t>
  </si>
  <si>
    <t>辖区生产总值（1季度）</t>
  </si>
  <si>
    <r>
      <t>辖区非公经济增加值占</t>
    </r>
    <r>
      <rPr>
        <b/>
        <sz val="14"/>
        <rFont val="Times New Roman"/>
        <family val="1"/>
      </rPr>
      <t>GDP</t>
    </r>
    <r>
      <rPr>
        <b/>
        <sz val="14"/>
        <rFont val="宋体"/>
        <family val="0"/>
      </rPr>
      <t>比重（</t>
    </r>
    <r>
      <rPr>
        <b/>
        <sz val="14"/>
        <rFont val="Times New Roman"/>
        <family val="1"/>
      </rPr>
      <t>1</t>
    </r>
    <r>
      <rPr>
        <b/>
        <sz val="14"/>
        <rFont val="宋体"/>
        <family val="0"/>
      </rPr>
      <t>季度）</t>
    </r>
  </si>
  <si>
    <t xml:space="preserve">         辖区农业生产情况（1季度）</t>
  </si>
  <si>
    <t>辖区工业生产销售情况（1季度）</t>
  </si>
  <si>
    <t>辖区建筑业情况（1季度）</t>
  </si>
  <si>
    <t>辖区规模以上服务业情况（1季度）</t>
  </si>
  <si>
    <r>
      <t xml:space="preserve"> </t>
    </r>
    <r>
      <rPr>
        <b/>
        <sz val="14"/>
        <rFont val="黑体"/>
        <family val="3"/>
      </rPr>
      <t>辖区固定资产投资情况（</t>
    </r>
    <r>
      <rPr>
        <b/>
        <sz val="14"/>
        <rFont val="Times New Roman"/>
        <family val="1"/>
      </rPr>
      <t xml:space="preserve"> 1</t>
    </r>
    <r>
      <rPr>
        <b/>
        <sz val="14"/>
        <rFont val="黑体"/>
        <family val="3"/>
      </rPr>
      <t>季度）</t>
    </r>
  </si>
  <si>
    <r>
      <t>辖区国内贸易情况（</t>
    </r>
    <r>
      <rPr>
        <b/>
        <sz val="14"/>
        <rFont val="Times New Roman"/>
        <family val="1"/>
      </rPr>
      <t xml:space="preserve"> 1</t>
    </r>
    <r>
      <rPr>
        <b/>
        <sz val="14"/>
        <rFont val="黑体"/>
        <family val="3"/>
      </rPr>
      <t>季度）</t>
    </r>
  </si>
  <si>
    <t>汉滨区财政收支情况（1季度）</t>
  </si>
  <si>
    <t>辖区金融机构人民币信贷收支情况（1季度）</t>
  </si>
  <si>
    <t>汉滨区“四上”企业情况（1季度）</t>
  </si>
  <si>
    <t>辖区城乡居民收入情况（1季度）</t>
  </si>
  <si>
    <t>辖区社会消费品零售总额</t>
  </si>
  <si>
    <t>辖区限额以上企业消费品零售额</t>
  </si>
  <si>
    <t xml:space="preserve">   # 汉滨区</t>
  </si>
  <si>
    <t xml:space="preserve">     城镇</t>
  </si>
  <si>
    <t xml:space="preserve">     乡村</t>
  </si>
  <si>
    <t xml:space="preserve">      辖区限额以上批发业</t>
  </si>
  <si>
    <t xml:space="preserve">      辖区限额以上零售业</t>
  </si>
  <si>
    <t xml:space="preserve">      辖区限额以上住宿业</t>
  </si>
  <si>
    <t xml:space="preserve">      辖区限额以上餐饮业</t>
  </si>
  <si>
    <t xml:space="preserve">     # 批发业</t>
  </si>
  <si>
    <t xml:space="preserve">       零售业</t>
  </si>
  <si>
    <t xml:space="preserve">       住宿业</t>
  </si>
  <si>
    <t xml:space="preserve">       餐饮业</t>
  </si>
  <si>
    <t>一、辖区固定资产投资</t>
  </si>
  <si>
    <t xml:space="preserve">      # 汉滨区固定资产投资</t>
  </si>
  <si>
    <t>注：500万元以上施工项目含房地产项目，5000万元以上施工项目不含房地产项目。</t>
  </si>
  <si>
    <t xml:space="preserve">  城镇常住居民人均可支配收入</t>
  </si>
  <si>
    <t xml:space="preserve">  农村常住居民人均可支配收入</t>
  </si>
  <si>
    <t>二、辖区资质以上建筑业总产值</t>
  </si>
  <si>
    <t>一、辖区全部建筑业增加值</t>
  </si>
  <si>
    <t>农林牧渔业总产值(万元)</t>
  </si>
  <si>
    <t>至本季累计</t>
  </si>
  <si>
    <t>上年同期</t>
  </si>
  <si>
    <t>同比增长(± %)</t>
  </si>
  <si>
    <t>注：社会消费品零售总额增速按同口径计算的。</t>
  </si>
  <si>
    <t xml:space="preserve">         居民服务、修理及其他服务业</t>
  </si>
  <si>
    <t xml:space="preserve">         居民服务、修理及其他服务业</t>
  </si>
  <si>
    <t>水产品产量（吨）</t>
  </si>
  <si>
    <t>注：以上指标以1-2月为一季度。</t>
  </si>
  <si>
    <t>注：建筑业增加值绝对量为现价，增速为可比价。</t>
  </si>
  <si>
    <r>
      <t xml:space="preserve">        </t>
    </r>
    <r>
      <rPr>
        <sz val="10"/>
        <color indexed="8"/>
        <rFont val="宋体"/>
        <family val="0"/>
      </rPr>
      <t>工业</t>
    </r>
  </si>
  <si>
    <r>
      <t xml:space="preserve">           # </t>
    </r>
    <r>
      <rPr>
        <sz val="10"/>
        <color indexed="8"/>
        <rFont val="宋体"/>
        <family val="0"/>
      </rPr>
      <t>规模以上工业</t>
    </r>
  </si>
  <si>
    <r>
      <t xml:space="preserve">        </t>
    </r>
    <r>
      <rPr>
        <sz val="10"/>
        <color indexed="8"/>
        <rFont val="宋体"/>
        <family val="0"/>
      </rPr>
      <t>建筑业</t>
    </r>
  </si>
  <si>
    <t>注：1.农林牧渔业总产值、增加值均为现价，速度均为可比价;2.以上指标上年同期数是根据三农普修订数据进行了调整。</t>
  </si>
  <si>
    <r>
      <t>同比增长（±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%）</t>
    </r>
  </si>
  <si>
    <t>1-2月累计</t>
  </si>
  <si>
    <t>上年同期</t>
  </si>
  <si>
    <t>至本季累计</t>
  </si>
  <si>
    <t>-</t>
  </si>
  <si>
    <t xml:space="preserve">   单位：亿元</t>
  </si>
  <si>
    <t>同比增长（± %）</t>
  </si>
  <si>
    <t>一、财政总收入</t>
  </si>
  <si>
    <r>
      <t xml:space="preserve">         # </t>
    </r>
    <r>
      <rPr>
        <sz val="10"/>
        <color indexed="8"/>
        <rFont val="宋体"/>
        <family val="0"/>
      </rPr>
      <t>财政一般预算收入</t>
    </r>
  </si>
  <si>
    <r>
      <t xml:space="preserve">             # </t>
    </r>
    <r>
      <rPr>
        <sz val="10"/>
        <color indexed="8"/>
        <rFont val="宋体"/>
        <family val="0"/>
      </rPr>
      <t>各项税收</t>
    </r>
  </si>
  <si>
    <r>
      <t xml:space="preserve">                #  </t>
    </r>
    <r>
      <rPr>
        <sz val="10"/>
        <color indexed="8"/>
        <rFont val="宋体"/>
        <family val="0"/>
      </rPr>
      <t>增值税</t>
    </r>
  </si>
  <si>
    <r>
      <t xml:space="preserve">                    </t>
    </r>
    <r>
      <rPr>
        <sz val="10"/>
        <color indexed="8"/>
        <rFont val="宋体"/>
        <family val="0"/>
      </rPr>
      <t>营业税</t>
    </r>
  </si>
  <si>
    <r>
      <t xml:space="preserve">                    </t>
    </r>
    <r>
      <rPr>
        <sz val="10"/>
        <color indexed="8"/>
        <rFont val="宋体"/>
        <family val="0"/>
      </rPr>
      <t>企业所得税</t>
    </r>
  </si>
  <si>
    <r>
      <t xml:space="preserve">                    </t>
    </r>
    <r>
      <rPr>
        <sz val="10"/>
        <color indexed="8"/>
        <rFont val="宋体"/>
        <family val="0"/>
      </rPr>
      <t>个人所得税</t>
    </r>
  </si>
  <si>
    <r>
      <t xml:space="preserve">  </t>
    </r>
    <r>
      <rPr>
        <sz val="10"/>
        <color indexed="8"/>
        <rFont val="宋体"/>
        <family val="0"/>
      </rPr>
      <t>二、财政一般预算支出</t>
    </r>
  </si>
  <si>
    <r>
      <t xml:space="preserve">           # </t>
    </r>
    <r>
      <rPr>
        <sz val="10"/>
        <color indexed="8"/>
        <rFont val="宋体"/>
        <family val="0"/>
      </rPr>
      <t>八项支出合计</t>
    </r>
  </si>
  <si>
    <r>
      <t xml:space="preserve">               #  </t>
    </r>
    <r>
      <rPr>
        <sz val="10"/>
        <color indexed="8"/>
        <rFont val="宋体"/>
        <family val="0"/>
      </rPr>
      <t>一般公共服务</t>
    </r>
  </si>
  <si>
    <t xml:space="preserve">        公共安全</t>
  </si>
  <si>
    <r>
      <t xml:space="preserve">                  </t>
    </r>
    <r>
      <rPr>
        <sz val="10"/>
        <color indexed="8"/>
        <rFont val="宋体"/>
        <family val="0"/>
      </rPr>
      <t>教育</t>
    </r>
  </si>
  <si>
    <r>
      <t xml:space="preserve">                  </t>
    </r>
    <r>
      <rPr>
        <sz val="10"/>
        <color indexed="8"/>
        <rFont val="宋体"/>
        <family val="0"/>
      </rPr>
      <t>科学技术</t>
    </r>
    <r>
      <rPr>
        <sz val="10"/>
        <color indexed="8"/>
        <rFont val="Times New Roman"/>
        <family val="1"/>
      </rPr>
      <t xml:space="preserve">        </t>
    </r>
  </si>
  <si>
    <r>
      <t xml:space="preserve">                  </t>
    </r>
    <r>
      <rPr>
        <sz val="10"/>
        <color indexed="8"/>
        <rFont val="宋体"/>
        <family val="0"/>
      </rPr>
      <t>社会保障和就业</t>
    </r>
  </si>
  <si>
    <t xml:space="preserve">        卫生健康</t>
  </si>
  <si>
    <t xml:space="preserve">        节能环保</t>
  </si>
  <si>
    <r>
      <t xml:space="preserve">                  </t>
    </r>
    <r>
      <rPr>
        <sz val="10"/>
        <color indexed="8"/>
        <rFont val="宋体"/>
        <family val="0"/>
      </rPr>
      <t>城乡社区事务</t>
    </r>
  </si>
  <si>
    <t xml:space="preserve">   # 住户存款</t>
  </si>
  <si>
    <t xml:space="preserve">   单位：万元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</si>
</sst>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 "/>
    <numFmt numFmtId="186" formatCode="0_ "/>
    <numFmt numFmtId="187" formatCode="0.00_ "/>
    <numFmt numFmtId="188" formatCode="0_);[Red]\(0\)"/>
    <numFmt numFmtId="189" formatCode="0.00_);[Red]\(0.00\)"/>
    <numFmt numFmtId="190" formatCode="0.0_);[Red]\(0.0\)"/>
    <numFmt numFmtId="191" formatCode="&quot;¥&quot;* _-#,##0;&quot;¥&quot;* \-#,##0;&quot;¥&quot;* _-&quot;-&quot;;@"/>
    <numFmt numFmtId="192" formatCode="* #,##0;* \-#,##0;* &quot;-&quot;;@"/>
    <numFmt numFmtId="193" formatCode="&quot;¥&quot;* _-#,##0.00;&quot;¥&quot;* \-#,##0.00;&quot;¥&quot;* _-&quot;-&quot;??;@"/>
    <numFmt numFmtId="194" formatCode="* #,##0.00;* \-#,##0.00;* &quot;-&quot;??;@"/>
    <numFmt numFmtId="195" formatCode="#0.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;[Red]0"/>
    <numFmt numFmtId="201" formatCode="0.0%"/>
    <numFmt numFmtId="202" formatCode="&quot;是&quot;;&quot;是&quot;;&quot;否&quot;"/>
    <numFmt numFmtId="203" formatCode="&quot;真&quot;;&quot;真&quot;;&quot;假&quot;"/>
    <numFmt numFmtId="204" formatCode="&quot;开&quot;;&quot;开&quot;;&quot;关&quot;"/>
    <numFmt numFmtId="205" formatCode="000000"/>
    <numFmt numFmtId="206" formatCode="mmm/yyyy"/>
    <numFmt numFmtId="207" formatCode="#,##0_ ;[Red]\-#,##0\ "/>
    <numFmt numFmtId="208" formatCode="#,##0.00_ "/>
    <numFmt numFmtId="209" formatCode="&quot;$&quot;#,##0_);[Red]\(&quot;$&quot;#,##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\$#,##0.00;\(\$#,##0.00\)"/>
    <numFmt numFmtId="214" formatCode="\$#,##0;\(\$#,##0\)"/>
    <numFmt numFmtId="215" formatCode="#,##0;\(#,##0\)"/>
    <numFmt numFmtId="216" formatCode="yy\.mm\.dd"/>
    <numFmt numFmtId="217" formatCode="#,##0.0_);\(#,##0.0\)"/>
    <numFmt numFmtId="218" formatCode="&quot;$&quot;\ #,##0_-;[Red]&quot;$&quot;\ #,##0\-"/>
    <numFmt numFmtId="219" formatCode="&quot;$&quot;\ #,##0.00_-;[Red]&quot;$&quot;\ #,##0.00\-"/>
    <numFmt numFmtId="220" formatCode="_-&quot;$&quot;\ * #,##0_-;_-&quot;$&quot;\ * #,##0\-;_-&quot;$&quot;\ * &quot;-&quot;_-;_-@_-"/>
    <numFmt numFmtId="221" formatCode="_-&quot;$&quot;\ * #,##0.00_-;_-&quot;$&quot;\ * #,##0.00\-;_-&quot;$&quot;\ * &quot;-&quot;??_-;_-@_-"/>
    <numFmt numFmtId="222" formatCode="#,##0_ "/>
    <numFmt numFmtId="223" formatCode="yyyy&quot;年&quot;m&quot;月&quot;d&quot;日&quot;;@"/>
    <numFmt numFmtId="224" formatCode="0.0000_);[Red]\(0.0000\)"/>
    <numFmt numFmtId="225" formatCode="0_);\(0\)"/>
    <numFmt numFmtId="226" formatCode="#,##0_);[Red]\(#,##0\)"/>
    <numFmt numFmtId="227" formatCode="#,##0.00_);[Red]\(#,##0.00\)"/>
    <numFmt numFmtId="228" formatCode="#,##0.0_ "/>
    <numFmt numFmtId="229" formatCode="0.0000_ "/>
  </numFmts>
  <fonts count="6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黑体"/>
      <family val="3"/>
    </font>
    <font>
      <b/>
      <sz val="14"/>
      <name val="黑体"/>
      <family val="3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b/>
      <sz val="10"/>
      <name val="宋体"/>
      <family val="0"/>
    </font>
    <font>
      <sz val="2.5"/>
      <color indexed="8"/>
      <name val="宋体"/>
      <family val="0"/>
    </font>
    <font>
      <sz val="1.25"/>
      <color indexed="8"/>
      <name val="宋体"/>
      <family val="0"/>
    </font>
    <font>
      <sz val="1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b/>
      <sz val="1.25"/>
      <color indexed="8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204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9" fontId="1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>
      <alignment/>
      <protection locked="0"/>
    </xf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0" borderId="0">
      <alignment horizontal="center" wrapText="1"/>
      <protection locked="0"/>
    </xf>
    <xf numFmtId="181" fontId="10" fillId="0" borderId="0" applyFont="0" applyFill="0" applyBorder="0" applyAlignment="0" applyProtection="0"/>
    <xf numFmtId="215" fontId="3" fillId="0" borderId="0">
      <alignment/>
      <protection/>
    </xf>
    <xf numFmtId="183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13" fontId="3" fillId="0" borderId="0">
      <alignment/>
      <protection/>
    </xf>
    <xf numFmtId="15" fontId="17" fillId="0" borderId="0">
      <alignment/>
      <protection/>
    </xf>
    <xf numFmtId="214" fontId="3" fillId="0" borderId="0">
      <alignment/>
      <protection/>
    </xf>
    <xf numFmtId="38" fontId="18" fillId="28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9" borderId="3" applyNumberFormat="0" applyBorder="0" applyAlignment="0" applyProtection="0"/>
    <xf numFmtId="217" fontId="20" fillId="30" borderId="0">
      <alignment/>
      <protection/>
    </xf>
    <xf numFmtId="217" fontId="21" fillId="31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2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9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9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0" fontId="3" fillId="0" borderId="0">
      <alignment/>
      <protection/>
    </xf>
    <xf numFmtId="37" fontId="22" fillId="0" borderId="0">
      <alignment/>
      <protection/>
    </xf>
    <xf numFmtId="218" fontId="10" fillId="0" borderId="0">
      <alignment/>
      <protection/>
    </xf>
    <xf numFmtId="0" fontId="8" fillId="0" borderId="0">
      <alignment/>
      <protection/>
    </xf>
    <xf numFmtId="14" fontId="15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10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6" fillId="0" borderId="4">
      <alignment horizontal="center"/>
      <protection/>
    </xf>
    <xf numFmtId="3" fontId="17" fillId="0" borderId="0" applyFont="0" applyFill="0" applyBorder="0" applyAlignment="0" applyProtection="0"/>
    <xf numFmtId="0" fontId="17" fillId="32" borderId="0" applyNumberFormat="0" applyFont="0" applyBorder="0" applyAlignment="0" applyProtection="0"/>
    <xf numFmtId="0" fontId="24" fillId="33" borderId="5">
      <alignment/>
      <protection locked="0"/>
    </xf>
    <xf numFmtId="0" fontId="25" fillId="0" borderId="0">
      <alignment/>
      <protection/>
    </xf>
    <xf numFmtId="0" fontId="24" fillId="33" borderId="5">
      <alignment/>
      <protection locked="0"/>
    </xf>
    <xf numFmtId="0" fontId="24" fillId="33" borderId="5">
      <alignment/>
      <protection locked="0"/>
    </xf>
    <xf numFmtId="9" fontId="0" fillId="0" borderId="0" applyFont="0" applyFill="0" applyBorder="0" applyAlignment="0" applyProtection="0"/>
    <xf numFmtId="21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10" fillId="0" borderId="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6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32" fillId="0" borderId="10" applyNumberFormat="0" applyFill="0" applyProtection="0">
      <alignment horizont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23" borderId="0" applyNumberFormat="0" applyBorder="0" applyAlignment="0" applyProtection="0"/>
    <xf numFmtId="0" fontId="4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12" applyNumberFormat="0" applyAlignment="0" applyProtection="0"/>
    <xf numFmtId="0" fontId="44" fillId="35" borderId="13" applyNumberFormat="0" applyAlignment="0" applyProtection="0"/>
    <xf numFmtId="0" fontId="45" fillId="0" borderId="0" applyNumberFormat="0" applyFill="0" applyBorder="0" applyAlignment="0" applyProtection="0"/>
    <xf numFmtId="0" fontId="32" fillId="0" borderId="10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42" borderId="0" applyNumberFormat="0" applyBorder="0" applyAlignment="0" applyProtection="0"/>
    <xf numFmtId="216" fontId="10" fillId="0" borderId="10" applyFill="0" applyProtection="0">
      <alignment horizontal="right"/>
    </xf>
    <xf numFmtId="0" fontId="10" fillId="0" borderId="6" applyNumberFormat="0" applyFill="0" applyProtection="0">
      <alignment horizontal="left"/>
    </xf>
    <xf numFmtId="0" fontId="49" fillId="43" borderId="0" applyNumberFormat="0" applyBorder="0" applyAlignment="0" applyProtection="0"/>
    <xf numFmtId="0" fontId="50" fillId="28" borderId="15" applyNumberFormat="0" applyAlignment="0" applyProtection="0"/>
    <xf numFmtId="0" fontId="51" fillId="7" borderId="12" applyNumberFormat="0" applyAlignment="0" applyProtection="0"/>
    <xf numFmtId="1" fontId="10" fillId="0" borderId="10" applyFill="0" applyProtection="0">
      <alignment horizontal="center"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17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85" fontId="2" fillId="0" borderId="17" xfId="0" applyNumberFormat="1" applyFont="1" applyBorder="1" applyAlignment="1">
      <alignment horizontal="center" vertical="center"/>
    </xf>
    <xf numFmtId="186" fontId="2" fillId="0" borderId="3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185" fontId="53" fillId="0" borderId="17" xfId="0" applyNumberFormat="1" applyFont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8" fontId="2" fillId="0" borderId="3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88" fontId="2" fillId="0" borderId="3" xfId="198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188" fontId="3" fillId="0" borderId="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7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85" fontId="2" fillId="0" borderId="22" xfId="0" applyNumberFormat="1" applyFont="1" applyFill="1" applyBorder="1" applyAlignment="1">
      <alignment horizontal="center" vertical="center"/>
    </xf>
    <xf numFmtId="188" fontId="2" fillId="0" borderId="3" xfId="0" applyNumberFormat="1" applyFont="1" applyFill="1" applyBorder="1" applyAlignment="1">
      <alignment horizontal="center" vertical="center"/>
    </xf>
    <xf numFmtId="188" fontId="53" fillId="0" borderId="3" xfId="0" applyNumberFormat="1" applyFont="1" applyBorder="1" applyAlignment="1">
      <alignment horizontal="center" vertical="center"/>
    </xf>
    <xf numFmtId="1" fontId="53" fillId="0" borderId="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2" fillId="0" borderId="0" xfId="0" applyFont="1" applyAlignment="1">
      <alignment/>
    </xf>
    <xf numFmtId="1" fontId="53" fillId="0" borderId="3" xfId="0" applyNumberFormat="1" applyFont="1" applyFill="1" applyBorder="1" applyAlignment="1">
      <alignment horizontal="center" vertical="center"/>
    </xf>
    <xf numFmtId="189" fontId="53" fillId="0" borderId="3" xfId="0" applyNumberFormat="1" applyFont="1" applyBorder="1" applyAlignment="1">
      <alignment horizontal="center" vertical="center"/>
    </xf>
    <xf numFmtId="189" fontId="53" fillId="0" borderId="0" xfId="0" applyNumberFormat="1" applyFont="1" applyAlignment="1">
      <alignment horizontal="center" vertical="center" wrapText="1"/>
    </xf>
    <xf numFmtId="184" fontId="2" fillId="0" borderId="17" xfId="0" applyNumberFormat="1" applyFont="1" applyBorder="1" applyAlignment="1">
      <alignment horizontal="center" vertical="center"/>
    </xf>
    <xf numFmtId="189" fontId="53" fillId="0" borderId="3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185" fontId="2" fillId="0" borderId="17" xfId="160" applyNumberFormat="1" applyFont="1" applyBorder="1" applyAlignment="1">
      <alignment horizontal="center" vertical="center"/>
      <protection/>
    </xf>
    <xf numFmtId="186" fontId="55" fillId="0" borderId="3" xfId="0" applyNumberFormat="1" applyFont="1" applyFill="1" applyBorder="1" applyAlignment="1">
      <alignment horizontal="center" vertical="center"/>
    </xf>
    <xf numFmtId="186" fontId="10" fillId="0" borderId="3" xfId="0" applyNumberFormat="1" applyFont="1" applyBorder="1" applyAlignment="1">
      <alignment horizontal="center" vertical="center"/>
    </xf>
    <xf numFmtId="186" fontId="56" fillId="0" borderId="3" xfId="0" applyNumberFormat="1" applyFont="1" applyBorder="1" applyAlignment="1">
      <alignment horizontal="center" vertical="center"/>
    </xf>
    <xf numFmtId="185" fontId="2" fillId="0" borderId="17" xfId="198" applyNumberFormat="1" applyFont="1" applyBorder="1" applyAlignment="1" applyProtection="1">
      <alignment horizontal="center" vertical="center" wrapText="1"/>
      <protection/>
    </xf>
    <xf numFmtId="185" fontId="2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/>
    </xf>
    <xf numFmtId="0" fontId="10" fillId="0" borderId="3" xfId="0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185" fontId="53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186" fontId="53" fillId="0" borderId="3" xfId="0" applyNumberFormat="1" applyFont="1" applyBorder="1" applyAlignment="1">
      <alignment horizontal="center" vertical="center"/>
    </xf>
    <xf numFmtId="186" fontId="61" fillId="0" borderId="24" xfId="0" applyNumberFormat="1" applyFont="1" applyBorder="1" applyAlignment="1">
      <alignment horizontal="center"/>
    </xf>
    <xf numFmtId="186" fontId="61" fillId="0" borderId="3" xfId="0" applyNumberFormat="1" applyFont="1" applyBorder="1" applyAlignment="1">
      <alignment horizontal="center"/>
    </xf>
    <xf numFmtId="188" fontId="53" fillId="0" borderId="3" xfId="0" applyNumberFormat="1" applyFont="1" applyFill="1" applyBorder="1" applyAlignment="1">
      <alignment horizontal="center" vertical="center"/>
    </xf>
    <xf numFmtId="190" fontId="53" fillId="0" borderId="3" xfId="0" applyNumberFormat="1" applyFont="1" applyBorder="1" applyAlignment="1">
      <alignment horizontal="center" vertical="center"/>
    </xf>
    <xf numFmtId="185" fontId="53" fillId="0" borderId="3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53" fillId="0" borderId="3" xfId="159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53" fillId="0" borderId="17" xfId="159" applyFont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186" fontId="53" fillId="0" borderId="3" xfId="0" applyNumberFormat="1" applyFont="1" applyBorder="1" applyAlignment="1">
      <alignment horizontal="center" vertical="center" wrapText="1"/>
    </xf>
    <xf numFmtId="188" fontId="53" fillId="0" borderId="6" xfId="0" applyNumberFormat="1" applyFont="1" applyBorder="1" applyAlignment="1">
      <alignment horizontal="center" vertical="center" wrapText="1"/>
    </xf>
    <xf numFmtId="188" fontId="53" fillId="0" borderId="3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188" fontId="53" fillId="0" borderId="0" xfId="0" applyNumberFormat="1" applyFont="1" applyBorder="1" applyAlignment="1">
      <alignment horizontal="center" vertical="center"/>
    </xf>
    <xf numFmtId="188" fontId="53" fillId="0" borderId="0" xfId="0" applyNumberFormat="1" applyFont="1" applyBorder="1" applyAlignment="1">
      <alignment horizontal="center"/>
    </xf>
    <xf numFmtId="2" fontId="53" fillId="0" borderId="0" xfId="0" applyNumberFormat="1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/>
    </xf>
    <xf numFmtId="188" fontId="53" fillId="0" borderId="19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63" fillId="0" borderId="19" xfId="0" applyFont="1" applyBorder="1" applyAlignment="1">
      <alignment horizontal="center"/>
    </xf>
    <xf numFmtId="0" fontId="53" fillId="0" borderId="6" xfId="0" applyFont="1" applyBorder="1" applyAlignment="1">
      <alignment horizontal="center" vertical="center"/>
    </xf>
    <xf numFmtId="189" fontId="53" fillId="0" borderId="3" xfId="0" applyNumberFormat="1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/>
    </xf>
    <xf numFmtId="0" fontId="53" fillId="0" borderId="25" xfId="0" applyFont="1" applyBorder="1" applyAlignment="1">
      <alignment horizontal="center" vertical="center"/>
    </xf>
    <xf numFmtId="190" fontId="53" fillId="0" borderId="17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8" xfId="0" applyFont="1" applyBorder="1" applyAlignment="1">
      <alignment horizontal="left" vertical="center"/>
    </xf>
    <xf numFmtId="0" fontId="53" fillId="0" borderId="2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186" fontId="53" fillId="0" borderId="17" xfId="0" applyNumberFormat="1" applyFont="1" applyBorder="1" applyAlignment="1">
      <alignment horizontal="center" vertical="center"/>
    </xf>
    <xf numFmtId="188" fontId="64" fillId="0" borderId="17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3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3" fillId="0" borderId="20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</cellXfs>
  <cellStyles count="193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mma [0]_!!!GO" xfId="69"/>
    <cellStyle name="comma zerodec" xfId="70"/>
    <cellStyle name="Comma_!!!GO" xfId="71"/>
    <cellStyle name="Currency [0]_!!!GO" xfId="72"/>
    <cellStyle name="Currency_!!!GO" xfId="73"/>
    <cellStyle name="Currency1" xfId="74"/>
    <cellStyle name="Date" xfId="75"/>
    <cellStyle name="Dollar (zero dec)" xfId="76"/>
    <cellStyle name="Grey" xfId="77"/>
    <cellStyle name="Header1" xfId="78"/>
    <cellStyle name="Header2" xfId="79"/>
    <cellStyle name="Input [yellow]" xfId="80"/>
    <cellStyle name="Input Cells" xfId="81"/>
    <cellStyle name="Linked Cells" xfId="82"/>
    <cellStyle name="Millares [0]_96 Risk" xfId="83"/>
    <cellStyle name="Millares_96 Risk" xfId="84"/>
    <cellStyle name="Milliers [0]_!!!GO" xfId="85"/>
    <cellStyle name="Milliers_!!!GO" xfId="86"/>
    <cellStyle name="Moneda [0]_96 Risk" xfId="87"/>
    <cellStyle name="Moneda_96 Risk" xfId="88"/>
    <cellStyle name="Mon閠aire [0]_!!!GO" xfId="89"/>
    <cellStyle name="Mon閠aire_!!!GO" xfId="90"/>
    <cellStyle name="New Times Roman" xfId="91"/>
    <cellStyle name="no dec" xfId="92"/>
    <cellStyle name="Normal - Style1" xfId="93"/>
    <cellStyle name="Normal_!!!GO" xfId="94"/>
    <cellStyle name="per.style" xfId="95"/>
    <cellStyle name="Percent [2]" xfId="96"/>
    <cellStyle name="Percent_!!!GO" xfId="97"/>
    <cellStyle name="Pourcentage_pldt" xfId="98"/>
    <cellStyle name="PSChar" xfId="99"/>
    <cellStyle name="PSDate" xfId="100"/>
    <cellStyle name="PSDec" xfId="101"/>
    <cellStyle name="PSHeading" xfId="102"/>
    <cellStyle name="PSInt" xfId="103"/>
    <cellStyle name="PSSpacer" xfId="104"/>
    <cellStyle name="sstot" xfId="105"/>
    <cellStyle name="Standard_AREAS" xfId="106"/>
    <cellStyle name="t" xfId="107"/>
    <cellStyle name="t_HVAC Equipment (3)" xfId="108"/>
    <cellStyle name="Percent" xfId="109"/>
    <cellStyle name="捠壿 [0.00]_Region Orders (2)" xfId="110"/>
    <cellStyle name="捠壿_Region Orders (2)" xfId="111"/>
    <cellStyle name="编号" xfId="112"/>
    <cellStyle name="标题" xfId="113"/>
    <cellStyle name="标题 1" xfId="114"/>
    <cellStyle name="标题 2" xfId="115"/>
    <cellStyle name="标题 3" xfId="116"/>
    <cellStyle name="标题 4" xfId="117"/>
    <cellStyle name="标题1" xfId="118"/>
    <cellStyle name="表标题" xfId="119"/>
    <cellStyle name="部门" xfId="120"/>
    <cellStyle name="差" xfId="121"/>
    <cellStyle name="差_Book1" xfId="122"/>
    <cellStyle name="差_Book1_1" xfId="123"/>
    <cellStyle name="常规 10" xfId="124"/>
    <cellStyle name="常规 11" xfId="125"/>
    <cellStyle name="常规 12" xfId="126"/>
    <cellStyle name="常规 13" xfId="127"/>
    <cellStyle name="常规 13 10" xfId="128"/>
    <cellStyle name="常规 14" xfId="129"/>
    <cellStyle name="常规 15" xfId="130"/>
    <cellStyle name="常规 16" xfId="131"/>
    <cellStyle name="常规 17" xfId="132"/>
    <cellStyle name="常规 18" xfId="133"/>
    <cellStyle name="常规 2" xfId="134"/>
    <cellStyle name="常规 2 13" xfId="135"/>
    <cellStyle name="常规 2 2" xfId="136"/>
    <cellStyle name="常规 2 3" xfId="137"/>
    <cellStyle name="常规 2 4" xfId="138"/>
    <cellStyle name="常规 2 5" xfId="139"/>
    <cellStyle name="常规 21" xfId="140"/>
    <cellStyle name="常规 22" xfId="141"/>
    <cellStyle name="常规 23" xfId="142"/>
    <cellStyle name="常规 24" xfId="143"/>
    <cellStyle name="常规 25" xfId="144"/>
    <cellStyle name="常规 26" xfId="145"/>
    <cellStyle name="常规 27" xfId="146"/>
    <cellStyle name="常规 3" xfId="147"/>
    <cellStyle name="常规 3 2" xfId="148"/>
    <cellStyle name="常规 33" xfId="149"/>
    <cellStyle name="常规 34 46" xfId="150"/>
    <cellStyle name="常规 35" xfId="151"/>
    <cellStyle name="常规 36" xfId="152"/>
    <cellStyle name="常规 4" xfId="153"/>
    <cellStyle name="常规 4 19" xfId="154"/>
    <cellStyle name="常规 4 27" xfId="155"/>
    <cellStyle name="常规 5" xfId="156"/>
    <cellStyle name="常规 6" xfId="157"/>
    <cellStyle name="常规 65" xfId="158"/>
    <cellStyle name="常规_Sheet1" xfId="159"/>
    <cellStyle name="常规_Sheet1_1" xfId="160"/>
    <cellStyle name="Hyperlink" xfId="161"/>
    <cellStyle name="分级显示行_1_Book1" xfId="162"/>
    <cellStyle name="分级显示列_1_Book1" xfId="163"/>
    <cellStyle name="好" xfId="164"/>
    <cellStyle name="好_Book1" xfId="165"/>
    <cellStyle name="好_Book1_1" xfId="166"/>
    <cellStyle name="汇总" xfId="167"/>
    <cellStyle name="Currency" xfId="168"/>
    <cellStyle name="Currency [0]" xfId="169"/>
    <cellStyle name="计算" xfId="170"/>
    <cellStyle name="检查单元格" xfId="171"/>
    <cellStyle name="解释性文本" xfId="172"/>
    <cellStyle name="借出原因" xfId="173"/>
    <cellStyle name="警告文本" xfId="174"/>
    <cellStyle name="链接单元格" xfId="175"/>
    <cellStyle name="普通_laroux" xfId="176"/>
    <cellStyle name="千分位[0]_laroux" xfId="177"/>
    <cellStyle name="千分位_laroux" xfId="178"/>
    <cellStyle name="千位[0]_ 方正PC" xfId="179"/>
    <cellStyle name="千位_ 方正PC" xfId="180"/>
    <cellStyle name="Comma" xfId="181"/>
    <cellStyle name="Comma [0]" xfId="182"/>
    <cellStyle name="强调 1" xfId="183"/>
    <cellStyle name="强调 2" xfId="184"/>
    <cellStyle name="强调 3" xfId="185"/>
    <cellStyle name="强调文字颜色 1" xfId="186"/>
    <cellStyle name="强调文字颜色 2" xfId="187"/>
    <cellStyle name="强调文字颜色 3" xfId="188"/>
    <cellStyle name="强调文字颜色 4" xfId="189"/>
    <cellStyle name="强调文字颜色 5" xfId="190"/>
    <cellStyle name="强调文字颜色 6" xfId="191"/>
    <cellStyle name="日期" xfId="192"/>
    <cellStyle name="商品名称" xfId="193"/>
    <cellStyle name="适中" xfId="194"/>
    <cellStyle name="输出" xfId="195"/>
    <cellStyle name="输入" xfId="196"/>
    <cellStyle name="数量" xfId="197"/>
    <cellStyle name="样式 1" xfId="198"/>
    <cellStyle name="Followed Hyperlink" xfId="199"/>
    <cellStyle name="昗弨_Pacific Region P&amp;L" xfId="200"/>
    <cellStyle name="寘嬫愗傝 [0.00]_Region Orders (2)" xfId="201"/>
    <cellStyle name="寘嬫愗傝_Region Orders (2)" xfId="202"/>
    <cellStyle name="注释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2007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月份市区财政收入增长图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3008933"/>
        <c:axId val="30209486"/>
      </c:bar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209486"/>
        <c:crosses val="autoZero"/>
        <c:auto val="1"/>
        <c:lblOffset val="100"/>
        <c:tickLblSkip val="1"/>
        <c:noMultiLvlLbl val="0"/>
      </c:catAx>
      <c:valAx>
        <c:axId val="30209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单位：％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0089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2007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月份市区财政收入增长图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'[1]政府性基金收支月报'!#REF!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'[1]政府性基金收支月报'!#REF!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'[1]政府性基金收支月报'!#REF!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'[1]政府性基金收支月报'!#REF!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'[1]政府性基金收支月报'!#REF!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'[1]政府性基金收支月报'!#REF!</c:f>
              <c:numCache>
                <c:ptCount val="1"/>
                <c:pt idx="0">
                  <c:v>1</c:v>
                </c:pt>
              </c:numCache>
            </c:numRef>
          </c:val>
        </c:ser>
        <c:axId val="3449919"/>
        <c:axId val="31049272"/>
      </c:barChart>
      <c:catAx>
        <c:axId val="3449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1049272"/>
        <c:crosses val="autoZero"/>
        <c:auto val="1"/>
        <c:lblOffset val="100"/>
        <c:tickLblSkip val="1"/>
        <c:noMultiLvlLbl val="0"/>
      </c:catAx>
      <c:valAx>
        <c:axId val="31049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单位：％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499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" name="Chart 1966"/>
        <xdr:cNvGraphicFramePr/>
      </xdr:nvGraphicFramePr>
      <xdr:xfrm>
        <a:off x="6105525" y="4591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2" name="Chart 1966"/>
        <xdr:cNvGraphicFramePr/>
      </xdr:nvGraphicFramePr>
      <xdr:xfrm>
        <a:off x="6105525" y="4591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330404704\filerecv\3&#26376;\2019&#24180;3&#26376;&#25910;&#25903;&#26376;&#25253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支情况表"/>
      <sheetName val="政府性基金收支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7" sqref="A7:IV9"/>
    </sheetView>
  </sheetViews>
  <sheetFormatPr defaultColWidth="9.00390625" defaultRowHeight="14.25"/>
  <cols>
    <col min="1" max="1" width="31.875" style="0" customWidth="1"/>
    <col min="2" max="2" width="12.875" style="0" customWidth="1"/>
    <col min="3" max="3" width="21.625" style="73" customWidth="1"/>
  </cols>
  <sheetData>
    <row r="1" spans="1:3" ht="18.75">
      <c r="A1" s="119" t="s">
        <v>119</v>
      </c>
      <c r="B1" s="119"/>
      <c r="C1" s="119"/>
    </row>
    <row r="2" spans="1:3" ht="15">
      <c r="A2" s="120" t="s">
        <v>12</v>
      </c>
      <c r="B2" s="120"/>
      <c r="C2" s="121"/>
    </row>
    <row r="3" spans="1:3" ht="22.5" customHeight="1">
      <c r="A3" s="22"/>
      <c r="B3" s="6" t="s">
        <v>0</v>
      </c>
      <c r="C3" s="20" t="s">
        <v>1</v>
      </c>
    </row>
    <row r="4" spans="1:3" ht="22.5" customHeight="1">
      <c r="A4" s="9" t="s">
        <v>11</v>
      </c>
      <c r="B4" s="8">
        <v>758955</v>
      </c>
      <c r="C4" s="20">
        <v>3.2</v>
      </c>
    </row>
    <row r="5" spans="1:3" ht="22.5" customHeight="1">
      <c r="A5" s="10" t="s">
        <v>23</v>
      </c>
      <c r="B5" s="13">
        <v>43853</v>
      </c>
      <c r="C5" s="20">
        <v>-2</v>
      </c>
    </row>
    <row r="6" spans="1:3" ht="22.5" customHeight="1">
      <c r="A6" s="10" t="s">
        <v>24</v>
      </c>
      <c r="B6" s="23">
        <v>301771</v>
      </c>
      <c r="C6" s="24">
        <v>1.6</v>
      </c>
    </row>
    <row r="7" spans="1:3" s="78" customFormat="1" ht="22.5" customHeight="1">
      <c r="A7" s="76" t="s">
        <v>161</v>
      </c>
      <c r="B7" s="45">
        <v>214433</v>
      </c>
      <c r="C7" s="77">
        <v>-1</v>
      </c>
    </row>
    <row r="8" spans="1:3" s="78" customFormat="1" ht="22.5" customHeight="1">
      <c r="A8" s="76" t="s">
        <v>162</v>
      </c>
      <c r="B8" s="79">
        <v>206963</v>
      </c>
      <c r="C8" s="77">
        <v>-1.1</v>
      </c>
    </row>
    <row r="9" spans="1:3" s="78" customFormat="1" ht="22.5" customHeight="1">
      <c r="A9" s="76" t="s">
        <v>163</v>
      </c>
      <c r="B9" s="23">
        <v>87338</v>
      </c>
      <c r="C9" s="24">
        <v>9.3</v>
      </c>
    </row>
    <row r="10" spans="1:3" ht="22.5" customHeight="1">
      <c r="A10" s="10" t="s">
        <v>25</v>
      </c>
      <c r="B10" s="13">
        <v>413331</v>
      </c>
      <c r="C10" s="20">
        <v>5.3</v>
      </c>
    </row>
    <row r="11" spans="1:3" ht="22.5" customHeight="1">
      <c r="A11" s="10" t="s">
        <v>26</v>
      </c>
      <c r="B11" s="13">
        <v>3828</v>
      </c>
      <c r="C11" s="20">
        <v>8.4</v>
      </c>
    </row>
    <row r="12" spans="1:3" ht="22.5" customHeight="1">
      <c r="A12" s="10" t="s">
        <v>27</v>
      </c>
      <c r="B12" s="13">
        <v>39510</v>
      </c>
      <c r="C12" s="20">
        <v>-1.5</v>
      </c>
    </row>
    <row r="13" spans="1:3" ht="22.5" customHeight="1">
      <c r="A13" s="10" t="s">
        <v>28</v>
      </c>
      <c r="B13" s="13">
        <v>67122</v>
      </c>
      <c r="C13" s="20">
        <v>4.7</v>
      </c>
    </row>
    <row r="14" spans="1:3" ht="22.5" customHeight="1">
      <c r="A14" s="10" t="s">
        <v>29</v>
      </c>
      <c r="B14" s="13">
        <v>43386</v>
      </c>
      <c r="C14" s="20">
        <v>5.6</v>
      </c>
    </row>
    <row r="15" spans="1:3" ht="22.5" customHeight="1">
      <c r="A15" s="10" t="s">
        <v>30</v>
      </c>
      <c r="B15" s="13">
        <v>52406</v>
      </c>
      <c r="C15" s="20">
        <v>7.2</v>
      </c>
    </row>
    <row r="16" spans="1:3" ht="22.5" customHeight="1">
      <c r="A16" s="10" t="s">
        <v>31</v>
      </c>
      <c r="B16" s="13">
        <v>39231</v>
      </c>
      <c r="C16" s="20">
        <v>8.7</v>
      </c>
    </row>
    <row r="17" spans="1:3" ht="22.5" customHeight="1">
      <c r="A17" s="10" t="s">
        <v>32</v>
      </c>
      <c r="B17" s="54">
        <v>167848</v>
      </c>
      <c r="C17" s="55">
        <v>6.1</v>
      </c>
    </row>
    <row r="18" spans="1:3" ht="22.5" customHeight="1">
      <c r="A18" s="10" t="s">
        <v>33</v>
      </c>
      <c r="B18" s="13">
        <v>46372</v>
      </c>
      <c r="C18" s="20">
        <v>18.7</v>
      </c>
    </row>
    <row r="19" spans="1:3" ht="22.5" customHeight="1">
      <c r="A19" s="10" t="s">
        <v>34</v>
      </c>
      <c r="B19" s="13">
        <v>121476</v>
      </c>
      <c r="C19" s="25">
        <v>2.1</v>
      </c>
    </row>
    <row r="20" spans="1:3" ht="22.5" customHeight="1">
      <c r="A20" s="31"/>
      <c r="B20" s="32"/>
      <c r="C20" s="33"/>
    </row>
    <row r="21" spans="1:3" ht="22.5" customHeight="1">
      <c r="A21" s="122" t="s">
        <v>120</v>
      </c>
      <c r="B21" s="123"/>
      <c r="C21" s="123"/>
    </row>
    <row r="22" spans="1:3" ht="22.5" customHeight="1">
      <c r="A22" s="35"/>
      <c r="B22" s="36"/>
      <c r="C22" s="33" t="s">
        <v>14</v>
      </c>
    </row>
    <row r="23" spans="1:3" ht="22.5" customHeight="1">
      <c r="A23" s="37"/>
      <c r="B23" s="6" t="s">
        <v>0</v>
      </c>
      <c r="C23" s="20" t="s">
        <v>15</v>
      </c>
    </row>
    <row r="24" spans="1:4" ht="22.5" customHeight="1">
      <c r="A24" s="34" t="s">
        <v>13</v>
      </c>
      <c r="B24" s="6">
        <v>413792</v>
      </c>
      <c r="C24" s="20">
        <v>54.5</v>
      </c>
      <c r="D24" s="2"/>
    </row>
    <row r="25" spans="1:4" ht="22.5" customHeight="1">
      <c r="A25" s="10" t="s">
        <v>20</v>
      </c>
      <c r="B25" s="39">
        <v>23500</v>
      </c>
      <c r="C25" s="71">
        <v>53.6</v>
      </c>
      <c r="D25" s="2"/>
    </row>
    <row r="26" spans="1:4" ht="22.5" customHeight="1">
      <c r="A26" s="10" t="s">
        <v>21</v>
      </c>
      <c r="B26" s="39">
        <v>199691</v>
      </c>
      <c r="C26" s="71">
        <v>66.2</v>
      </c>
      <c r="D26" s="2"/>
    </row>
    <row r="27" spans="1:4" ht="22.5" customHeight="1">
      <c r="A27" s="10" t="s">
        <v>22</v>
      </c>
      <c r="B27" s="39">
        <v>190602</v>
      </c>
      <c r="C27" s="71">
        <v>46.1</v>
      </c>
      <c r="D27" s="2"/>
    </row>
    <row r="28" spans="1:3" ht="22.5" customHeight="1">
      <c r="A28" s="1" t="s">
        <v>113</v>
      </c>
      <c r="B28" s="1"/>
      <c r="C28" s="72"/>
    </row>
  </sheetData>
  <sheetProtection/>
  <mergeCells count="3">
    <mergeCell ref="A1:C1"/>
    <mergeCell ref="A2:C2"/>
    <mergeCell ref="A21:C2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3">
      <pane xSplit="4" topLeftCell="E1" activePane="topRight" state="frozen"/>
      <selection pane="topLeft" activeCell="A1" sqref="A1"/>
      <selection pane="topRight" activeCell="A30" sqref="A30:IV30"/>
    </sheetView>
  </sheetViews>
  <sheetFormatPr defaultColWidth="9.00390625" defaultRowHeight="14.25"/>
  <cols>
    <col min="1" max="1" width="28.75390625" style="0" customWidth="1"/>
    <col min="2" max="4" width="12.50390625" style="40" customWidth="1"/>
  </cols>
  <sheetData>
    <row r="2" s="124" customFormat="1" ht="18.75">
      <c r="A2" s="124" t="s">
        <v>121</v>
      </c>
    </row>
    <row r="3" s="125" customFormat="1" ht="12.75" customHeight="1"/>
    <row r="4" spans="1:4" ht="24" customHeight="1">
      <c r="A4" s="8"/>
      <c r="B4" s="6" t="s">
        <v>152</v>
      </c>
      <c r="C4" s="6" t="s">
        <v>153</v>
      </c>
      <c r="D4" s="7" t="s">
        <v>154</v>
      </c>
    </row>
    <row r="5" spans="1:4" ht="24" customHeight="1">
      <c r="A5" s="9" t="s">
        <v>151</v>
      </c>
      <c r="B5" s="6">
        <v>81302</v>
      </c>
      <c r="C5" s="6">
        <v>82316</v>
      </c>
      <c r="D5" s="20">
        <v>-1.3</v>
      </c>
    </row>
    <row r="6" spans="1:4" ht="24" customHeight="1">
      <c r="A6" s="53" t="s">
        <v>43</v>
      </c>
      <c r="B6" s="6">
        <v>33002</v>
      </c>
      <c r="C6" s="6">
        <v>29200</v>
      </c>
      <c r="D6" s="20">
        <v>8.5</v>
      </c>
    </row>
    <row r="7" spans="1:4" ht="24" customHeight="1">
      <c r="A7" s="12" t="s">
        <v>44</v>
      </c>
      <c r="B7" s="6">
        <v>5693</v>
      </c>
      <c r="C7" s="6">
        <v>5779</v>
      </c>
      <c r="D7" s="20">
        <v>-3</v>
      </c>
    </row>
    <row r="8" spans="1:4" ht="24" customHeight="1">
      <c r="A8" s="12" t="s">
        <v>45</v>
      </c>
      <c r="B8" s="6">
        <v>33823</v>
      </c>
      <c r="C8" s="6">
        <v>34021</v>
      </c>
      <c r="D8" s="20">
        <v>3.5</v>
      </c>
    </row>
    <row r="9" spans="1:4" ht="24" customHeight="1">
      <c r="A9" s="12" t="s">
        <v>46</v>
      </c>
      <c r="B9" s="6">
        <v>1132</v>
      </c>
      <c r="C9" s="6">
        <v>6347</v>
      </c>
      <c r="D9" s="20">
        <v>-81.3</v>
      </c>
    </row>
    <row r="10" spans="1:4" ht="24" customHeight="1">
      <c r="A10" s="12" t="s">
        <v>47</v>
      </c>
      <c r="B10" s="6">
        <v>7652</v>
      </c>
      <c r="C10" s="6">
        <v>6969</v>
      </c>
      <c r="D10" s="20">
        <v>8.4</v>
      </c>
    </row>
    <row r="11" spans="1:4" ht="24" customHeight="1">
      <c r="A11" s="9" t="s">
        <v>41</v>
      </c>
      <c r="B11" s="6">
        <v>47681</v>
      </c>
      <c r="C11" s="6">
        <v>47941</v>
      </c>
      <c r="D11" s="20">
        <v>-1.3</v>
      </c>
    </row>
    <row r="12" spans="1:4" ht="24" customHeight="1">
      <c r="A12" s="53" t="s">
        <v>48</v>
      </c>
      <c r="B12" s="61">
        <v>24108</v>
      </c>
      <c r="C12" s="45">
        <v>21329</v>
      </c>
      <c r="D12" s="20">
        <v>8.5</v>
      </c>
    </row>
    <row r="13" spans="1:4" ht="24" customHeight="1">
      <c r="A13" s="12" t="s">
        <v>42</v>
      </c>
      <c r="B13" s="58">
        <v>2872</v>
      </c>
      <c r="C13" s="45">
        <v>2921</v>
      </c>
      <c r="D13" s="20">
        <v>-3.2</v>
      </c>
    </row>
    <row r="14" spans="1:4" ht="24" customHeight="1">
      <c r="A14" s="12" t="s">
        <v>49</v>
      </c>
      <c r="B14" s="58">
        <v>16108</v>
      </c>
      <c r="C14" s="45">
        <v>16199</v>
      </c>
      <c r="D14" s="20">
        <v>3.5</v>
      </c>
    </row>
    <row r="15" spans="1:4" ht="24" customHeight="1">
      <c r="A15" s="12" t="s">
        <v>50</v>
      </c>
      <c r="B15" s="58">
        <v>765</v>
      </c>
      <c r="C15" s="45">
        <v>4007</v>
      </c>
      <c r="D15" s="20">
        <v>-80</v>
      </c>
    </row>
    <row r="16" spans="1:4" ht="24" customHeight="1">
      <c r="A16" s="12" t="s">
        <v>51</v>
      </c>
      <c r="B16" s="58">
        <v>3828</v>
      </c>
      <c r="C16" s="45">
        <v>3485</v>
      </c>
      <c r="D16" s="20">
        <v>8.4</v>
      </c>
    </row>
    <row r="17" spans="1:4" ht="24" customHeight="1">
      <c r="A17" s="12" t="s">
        <v>61</v>
      </c>
      <c r="B17" s="69">
        <v>79395</v>
      </c>
      <c r="C17" s="69">
        <v>78249</v>
      </c>
      <c r="D17" s="20">
        <v>1.5</v>
      </c>
    </row>
    <row r="18" spans="1:4" ht="24" customHeight="1">
      <c r="A18" s="12" t="s">
        <v>62</v>
      </c>
      <c r="B18" s="69">
        <v>84671</v>
      </c>
      <c r="C18" s="69">
        <v>80220</v>
      </c>
      <c r="D18" s="20">
        <f>B18/C18*100-100</f>
        <v>5.548491647968092</v>
      </c>
    </row>
    <row r="19" spans="1:4" ht="24" customHeight="1">
      <c r="A19" s="12" t="s">
        <v>63</v>
      </c>
      <c r="B19" s="70">
        <v>16427</v>
      </c>
      <c r="C19" s="70">
        <v>15771</v>
      </c>
      <c r="D19" s="20">
        <f aca="true" t="shared" si="0" ref="D19:D29">B19/C19*100-100</f>
        <v>4.159533320651818</v>
      </c>
    </row>
    <row r="20" spans="1:4" ht="24" customHeight="1">
      <c r="A20" s="12" t="s">
        <v>64</v>
      </c>
      <c r="B20" s="70">
        <v>1316</v>
      </c>
      <c r="C20" s="70">
        <v>1260</v>
      </c>
      <c r="D20" s="20">
        <f t="shared" si="0"/>
        <v>4.444444444444457</v>
      </c>
    </row>
    <row r="21" spans="1:4" ht="24" customHeight="1">
      <c r="A21" s="12" t="s">
        <v>65</v>
      </c>
      <c r="B21" s="27">
        <f>B22+B23</f>
        <v>416987</v>
      </c>
      <c r="C21" s="27">
        <f>C22+C23</f>
        <v>409744</v>
      </c>
      <c r="D21" s="20">
        <f t="shared" si="0"/>
        <v>1.767689093677987</v>
      </c>
    </row>
    <row r="22" spans="1:4" ht="24" customHeight="1">
      <c r="A22" s="11" t="s">
        <v>66</v>
      </c>
      <c r="B22" s="69">
        <v>113077</v>
      </c>
      <c r="C22" s="69">
        <v>109605</v>
      </c>
      <c r="D22" s="20">
        <f t="shared" si="0"/>
        <v>3.1677386980520907</v>
      </c>
    </row>
    <row r="23" spans="1:4" ht="24" customHeight="1">
      <c r="A23" s="59" t="s">
        <v>67</v>
      </c>
      <c r="B23" s="69">
        <v>303910</v>
      </c>
      <c r="C23" s="69">
        <v>300139</v>
      </c>
      <c r="D23" s="20">
        <f t="shared" si="0"/>
        <v>1.2564178597249906</v>
      </c>
    </row>
    <row r="24" spans="1:4" ht="24" customHeight="1">
      <c r="A24" s="30" t="s">
        <v>68</v>
      </c>
      <c r="B24" s="69">
        <v>10664</v>
      </c>
      <c r="C24" s="69">
        <v>10366</v>
      </c>
      <c r="D24" s="20">
        <f t="shared" si="0"/>
        <v>2.874782944240792</v>
      </c>
    </row>
    <row r="25" spans="1:4" ht="24" customHeight="1">
      <c r="A25" s="30" t="s">
        <v>69</v>
      </c>
      <c r="B25" s="69">
        <v>8748</v>
      </c>
      <c r="C25" s="69">
        <v>8549</v>
      </c>
      <c r="D25" s="20">
        <f t="shared" si="0"/>
        <v>2.327757632471645</v>
      </c>
    </row>
    <row r="26" spans="1:4" ht="24" customHeight="1">
      <c r="A26" s="30" t="s">
        <v>70</v>
      </c>
      <c r="B26" s="69">
        <v>575</v>
      </c>
      <c r="C26" s="69">
        <v>564</v>
      </c>
      <c r="D26" s="20">
        <f t="shared" si="0"/>
        <v>1.9503546099290787</v>
      </c>
    </row>
    <row r="27" spans="1:4" ht="24" customHeight="1">
      <c r="A27" s="48" t="s">
        <v>71</v>
      </c>
      <c r="B27" s="69">
        <v>420</v>
      </c>
      <c r="C27" s="69">
        <v>448</v>
      </c>
      <c r="D27" s="20">
        <f t="shared" si="0"/>
        <v>-6.25</v>
      </c>
    </row>
    <row r="28" spans="1:4" ht="24" customHeight="1">
      <c r="A28" s="30" t="s">
        <v>72</v>
      </c>
      <c r="B28" s="69">
        <v>921</v>
      </c>
      <c r="C28" s="69">
        <v>805</v>
      </c>
      <c r="D28" s="20">
        <f t="shared" si="0"/>
        <v>14.409937888198755</v>
      </c>
    </row>
    <row r="29" spans="1:4" ht="24" customHeight="1">
      <c r="A29" s="42" t="s">
        <v>158</v>
      </c>
      <c r="B29" s="69">
        <v>800</v>
      </c>
      <c r="C29" s="69">
        <v>5770</v>
      </c>
      <c r="D29" s="75">
        <f t="shared" si="0"/>
        <v>-86.13518197573657</v>
      </c>
    </row>
    <row r="30" spans="1:4" s="66" customFormat="1" ht="46.5" customHeight="1">
      <c r="A30" s="126" t="s">
        <v>164</v>
      </c>
      <c r="B30" s="126"/>
      <c r="C30" s="126"/>
      <c r="D30" s="126"/>
    </row>
  </sheetData>
  <sheetProtection/>
  <mergeCells count="3">
    <mergeCell ref="A2:IV2"/>
    <mergeCell ref="A3:IV3"/>
    <mergeCell ref="A30:D3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" sqref="C1:C16384"/>
    </sheetView>
  </sheetViews>
  <sheetFormatPr defaultColWidth="9.00390625" defaultRowHeight="14.25"/>
  <cols>
    <col min="1" max="1" width="31.375" style="0" customWidth="1"/>
    <col min="2" max="3" width="13.25390625" style="87" customWidth="1"/>
    <col min="4" max="4" width="13.25390625" style="40" customWidth="1"/>
    <col min="5" max="5" width="6.00390625" style="0" customWidth="1"/>
  </cols>
  <sheetData>
    <row r="1" spans="1:4" ht="18.75">
      <c r="A1" s="127" t="s">
        <v>122</v>
      </c>
      <c r="B1" s="127"/>
      <c r="C1" s="127"/>
      <c r="D1" s="127"/>
    </row>
    <row r="2" spans="1:4" s="1" customFormat="1" ht="22.5" customHeight="1">
      <c r="A2" s="52"/>
      <c r="B2" s="80"/>
      <c r="C2" s="80"/>
      <c r="D2" s="26" t="s">
        <v>18</v>
      </c>
    </row>
    <row r="3" spans="1:4" s="60" customFormat="1" ht="22.5" customHeight="1">
      <c r="A3" s="8"/>
      <c r="B3" s="45" t="s">
        <v>0</v>
      </c>
      <c r="C3" s="28" t="s">
        <v>5</v>
      </c>
      <c r="D3" s="7" t="s">
        <v>74</v>
      </c>
    </row>
    <row r="4" spans="1:4" s="60" customFormat="1" ht="22.5" customHeight="1">
      <c r="A4" s="9" t="s">
        <v>77</v>
      </c>
      <c r="B4" s="45"/>
      <c r="C4" s="28"/>
      <c r="D4" s="7"/>
    </row>
    <row r="5" spans="1:4" s="60" customFormat="1" ht="22.5" customHeight="1">
      <c r="A5" s="9" t="s">
        <v>78</v>
      </c>
      <c r="B5" s="81">
        <v>214431</v>
      </c>
      <c r="C5" s="81">
        <v>212869</v>
      </c>
      <c r="D5" s="64">
        <v>-1</v>
      </c>
    </row>
    <row r="6" spans="1:4" s="60" customFormat="1" ht="22.5" customHeight="1">
      <c r="A6" s="9" t="s">
        <v>79</v>
      </c>
      <c r="B6" s="81">
        <v>206963</v>
      </c>
      <c r="C6" s="81">
        <v>202582</v>
      </c>
      <c r="D6" s="20">
        <v>-1.1</v>
      </c>
    </row>
    <row r="7" spans="1:4" s="60" customFormat="1" ht="22.5" customHeight="1">
      <c r="A7" s="9" t="s">
        <v>80</v>
      </c>
      <c r="B7" s="81">
        <v>7470</v>
      </c>
      <c r="C7" s="81">
        <v>10287</v>
      </c>
      <c r="D7" s="20">
        <v>0.5</v>
      </c>
    </row>
    <row r="8" spans="1:4" s="60" customFormat="1" ht="22.5" customHeight="1">
      <c r="A8" s="9" t="s">
        <v>115</v>
      </c>
      <c r="B8" s="82">
        <v>748262.398</v>
      </c>
      <c r="C8" s="82">
        <v>738171.36</v>
      </c>
      <c r="D8" s="24">
        <f>B8/C8*100-100</f>
        <v>1.367031904353496</v>
      </c>
    </row>
    <row r="9" spans="1:4" s="60" customFormat="1" ht="22.5" customHeight="1">
      <c r="A9" s="9" t="s">
        <v>81</v>
      </c>
      <c r="B9" s="82">
        <v>366979.304</v>
      </c>
      <c r="C9" s="82">
        <v>298433.417</v>
      </c>
      <c r="D9" s="24">
        <f>B9/C9*100-100</f>
        <v>22.96856956873566</v>
      </c>
    </row>
    <row r="10" spans="1:4" s="60" customFormat="1" ht="22.5" customHeight="1">
      <c r="A10" s="9" t="s">
        <v>82</v>
      </c>
      <c r="B10" s="83">
        <v>78930.2635</v>
      </c>
      <c r="C10" s="83">
        <v>77400.80570000001</v>
      </c>
      <c r="D10" s="24">
        <f>B10/C10*100-100</f>
        <v>1.9760230997181765</v>
      </c>
    </row>
    <row r="11" spans="1:4" s="60" customFormat="1" ht="22.5" customHeight="1">
      <c r="A11" s="9" t="s">
        <v>83</v>
      </c>
      <c r="B11" s="82">
        <v>302352.82999999996</v>
      </c>
      <c r="C11" s="82">
        <v>362337.137</v>
      </c>
      <c r="D11" s="24">
        <f>B11/C11*100-100</f>
        <v>-16.554832744069515</v>
      </c>
    </row>
    <row r="12" spans="1:4" s="60" customFormat="1" ht="22.5" customHeight="1">
      <c r="A12" s="9" t="s">
        <v>84</v>
      </c>
      <c r="B12" s="84">
        <f>B13+B14+B15+B16+B17</f>
        <v>647557</v>
      </c>
      <c r="C12" s="84">
        <f>C13+C14+C15+C16+C17</f>
        <v>655211</v>
      </c>
      <c r="D12" s="24">
        <f aca="true" t="shared" si="0" ref="D12:D17">B12/C12*100-100</f>
        <v>-1.1681733060037232</v>
      </c>
    </row>
    <row r="13" spans="1:4" s="60" customFormat="1" ht="22.5" customHeight="1">
      <c r="A13" s="9" t="s">
        <v>85</v>
      </c>
      <c r="B13" s="81">
        <v>99776</v>
      </c>
      <c r="C13" s="81">
        <v>98257</v>
      </c>
      <c r="D13" s="24">
        <f t="shared" si="0"/>
        <v>1.5459458359200937</v>
      </c>
    </row>
    <row r="14" spans="1:4" s="60" customFormat="1" ht="22.5" customHeight="1">
      <c r="A14" s="9" t="s">
        <v>86</v>
      </c>
      <c r="B14" s="81">
        <v>184551</v>
      </c>
      <c r="C14" s="81">
        <v>192813</v>
      </c>
      <c r="D14" s="24">
        <f t="shared" si="0"/>
        <v>-4.284980784490671</v>
      </c>
    </row>
    <row r="15" spans="1:4" s="60" customFormat="1" ht="22.5" customHeight="1">
      <c r="A15" s="9" t="s">
        <v>87</v>
      </c>
      <c r="B15" s="81">
        <v>168653</v>
      </c>
      <c r="C15" s="81">
        <v>158520</v>
      </c>
      <c r="D15" s="24">
        <f t="shared" si="0"/>
        <v>6.392253343426702</v>
      </c>
    </row>
    <row r="16" spans="1:4" s="60" customFormat="1" ht="22.5" customHeight="1">
      <c r="A16" s="9" t="s">
        <v>88</v>
      </c>
      <c r="B16" s="81">
        <v>114422</v>
      </c>
      <c r="C16" s="81">
        <v>101425</v>
      </c>
      <c r="D16" s="24">
        <f t="shared" si="0"/>
        <v>12.814394873058916</v>
      </c>
    </row>
    <row r="17" spans="1:4" s="60" customFormat="1" ht="22.5" customHeight="1">
      <c r="A17" s="9" t="s">
        <v>89</v>
      </c>
      <c r="B17" s="81">
        <v>80155</v>
      </c>
      <c r="C17" s="81">
        <v>104196</v>
      </c>
      <c r="D17" s="24">
        <f t="shared" si="0"/>
        <v>-23.072862681868784</v>
      </c>
    </row>
    <row r="18" spans="1:4" s="60" customFormat="1" ht="22.5" customHeight="1">
      <c r="A18" s="12" t="s">
        <v>90</v>
      </c>
      <c r="B18" s="57"/>
      <c r="C18" s="57"/>
      <c r="D18" s="24"/>
    </row>
    <row r="19" spans="1:4" s="60" customFormat="1" ht="22.5" customHeight="1">
      <c r="A19" s="9" t="s">
        <v>91</v>
      </c>
      <c r="B19" s="82">
        <v>724708.696</v>
      </c>
      <c r="C19" s="82">
        <v>717133.561</v>
      </c>
      <c r="D19" s="24">
        <f>B19/C19*100-100</f>
        <v>1.056307417747533</v>
      </c>
    </row>
    <row r="20" spans="1:4" s="60" customFormat="1" ht="22.5" customHeight="1">
      <c r="A20" s="9" t="s">
        <v>92</v>
      </c>
      <c r="B20" s="82">
        <v>287850</v>
      </c>
      <c r="C20" s="82">
        <v>343914</v>
      </c>
      <c r="D20" s="24">
        <f>B20/C20*100-100</f>
        <v>-16.301749856068668</v>
      </c>
    </row>
    <row r="21" spans="1:4" s="60" customFormat="1" ht="22.5" customHeight="1">
      <c r="A21" s="9" t="s">
        <v>93</v>
      </c>
      <c r="B21" s="85">
        <f>B19/B8*100</f>
        <v>96.85221360007455</v>
      </c>
      <c r="C21" s="85">
        <f>C19/C8*100</f>
        <v>97.1500114824287</v>
      </c>
      <c r="D21" s="20">
        <f>B21-C21</f>
        <v>-0.2977978823541463</v>
      </c>
    </row>
    <row r="22" spans="1:4" s="60" customFormat="1" ht="22.5" customHeight="1">
      <c r="A22" s="9" t="s">
        <v>94</v>
      </c>
      <c r="B22" s="86">
        <f>B20/B11*100</f>
        <v>95.20334239967261</v>
      </c>
      <c r="C22" s="86">
        <f>C20/C11*100</f>
        <v>94.91547094715825</v>
      </c>
      <c r="D22" s="20">
        <f>B22-C22</f>
        <v>0.2878714525143522</v>
      </c>
    </row>
    <row r="23" spans="1:4" s="60" customFormat="1" ht="22.5" customHeight="1">
      <c r="A23" s="51" t="s">
        <v>95</v>
      </c>
      <c r="B23" s="81">
        <v>173</v>
      </c>
      <c r="C23" s="81">
        <v>153</v>
      </c>
      <c r="D23" s="24">
        <f>B23/C23*100-100</f>
        <v>13.071895424836597</v>
      </c>
    </row>
    <row r="24" spans="1:4" s="60" customFormat="1" ht="22.5" customHeight="1">
      <c r="A24" s="51" t="s">
        <v>96</v>
      </c>
      <c r="B24" s="81">
        <v>101</v>
      </c>
      <c r="C24" s="81">
        <v>92</v>
      </c>
      <c r="D24" s="24">
        <f>B24/C24*100-100</f>
        <v>9.782608695652172</v>
      </c>
    </row>
    <row r="25" spans="1:4" s="66" customFormat="1" ht="34.5" customHeight="1">
      <c r="A25" s="128" t="s">
        <v>114</v>
      </c>
      <c r="B25" s="128"/>
      <c r="C25" s="128"/>
      <c r="D25" s="128"/>
    </row>
    <row r="26" ht="22.5" customHeight="1"/>
  </sheetData>
  <sheetProtection/>
  <mergeCells count="2">
    <mergeCell ref="A1:D1"/>
    <mergeCell ref="A25:D2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" sqref="D1:D16384"/>
    </sheetView>
  </sheetViews>
  <sheetFormatPr defaultColWidth="9.00390625" defaultRowHeight="14.25"/>
  <cols>
    <col min="1" max="1" width="29.625" style="0" customWidth="1"/>
    <col min="2" max="4" width="14.50390625" style="90" customWidth="1"/>
    <col min="5" max="5" width="9.00390625" style="2" customWidth="1"/>
  </cols>
  <sheetData>
    <row r="1" spans="1:5" ht="27.75" customHeight="1">
      <c r="A1" s="119" t="s">
        <v>123</v>
      </c>
      <c r="B1" s="119"/>
      <c r="C1" s="119"/>
      <c r="D1" s="119"/>
      <c r="E1" s="119"/>
    </row>
    <row r="2" spans="1:5" s="17" customFormat="1" ht="29.25" customHeight="1">
      <c r="A2" s="43"/>
      <c r="B2" s="88"/>
      <c r="C2" s="88"/>
      <c r="D2" s="92" t="s">
        <v>18</v>
      </c>
      <c r="E2" s="43"/>
    </row>
    <row r="3" spans="1:5" s="17" customFormat="1" ht="30" customHeight="1">
      <c r="A3" s="37"/>
      <c r="B3" s="45" t="s">
        <v>0</v>
      </c>
      <c r="C3" s="28" t="s">
        <v>5</v>
      </c>
      <c r="D3" s="28" t="s">
        <v>165</v>
      </c>
      <c r="E3" s="43"/>
    </row>
    <row r="4" spans="1:5" s="17" customFormat="1" ht="25.5" customHeight="1">
      <c r="A4" s="12" t="s">
        <v>150</v>
      </c>
      <c r="B4" s="89">
        <v>87338</v>
      </c>
      <c r="C4" s="91">
        <v>75353</v>
      </c>
      <c r="D4" s="24">
        <v>9.3</v>
      </c>
      <c r="E4" s="44"/>
    </row>
    <row r="5" spans="1:5" s="17" customFormat="1" ht="25.5" customHeight="1">
      <c r="A5" s="9" t="s">
        <v>149</v>
      </c>
      <c r="B5" s="89">
        <v>273177</v>
      </c>
      <c r="C5" s="91">
        <v>239805</v>
      </c>
      <c r="D5" s="24">
        <f>B5/C5*100-100</f>
        <v>13.91630699943704</v>
      </c>
      <c r="E5" s="19"/>
    </row>
    <row r="6" spans="1:5" s="17" customFormat="1" ht="25.5" customHeight="1">
      <c r="A6" s="51" t="s">
        <v>52</v>
      </c>
      <c r="B6" s="89">
        <v>180941</v>
      </c>
      <c r="C6" s="91">
        <v>159869</v>
      </c>
      <c r="D6" s="24">
        <f aca="true" t="shared" si="0" ref="D6:D13">B6/C6*100-100</f>
        <v>13.18079177326436</v>
      </c>
      <c r="E6" s="19"/>
    </row>
    <row r="7" spans="1:5" s="17" customFormat="1" ht="25.5" customHeight="1">
      <c r="A7" s="9" t="s">
        <v>19</v>
      </c>
      <c r="B7" s="89">
        <v>1994552</v>
      </c>
      <c r="C7" s="91">
        <v>1439443</v>
      </c>
      <c r="D7" s="24">
        <f t="shared" si="0"/>
        <v>38.564152939713495</v>
      </c>
      <c r="E7" s="19"/>
    </row>
    <row r="8" spans="1:5" s="17" customFormat="1" ht="25.5" customHeight="1">
      <c r="A8" s="9" t="s">
        <v>53</v>
      </c>
      <c r="B8" s="89">
        <v>224384</v>
      </c>
      <c r="C8" s="91">
        <v>287097</v>
      </c>
      <c r="D8" s="24">
        <f t="shared" si="0"/>
        <v>-21.843836752038513</v>
      </c>
      <c r="E8" s="19"/>
    </row>
    <row r="9" spans="1:5" s="17" customFormat="1" ht="25.5" customHeight="1">
      <c r="A9" s="9" t="s">
        <v>38</v>
      </c>
      <c r="B9" s="89">
        <v>731.52</v>
      </c>
      <c r="C9" s="91">
        <v>563.71</v>
      </c>
      <c r="D9" s="24">
        <f t="shared" si="0"/>
        <v>29.76885277891114</v>
      </c>
      <c r="E9" s="19"/>
    </row>
    <row r="10" spans="1:5" s="17" customFormat="1" ht="25.5" customHeight="1">
      <c r="A10" s="9" t="s">
        <v>54</v>
      </c>
      <c r="B10" s="89">
        <v>66.98</v>
      </c>
      <c r="C10" s="91">
        <v>81.64</v>
      </c>
      <c r="D10" s="24">
        <f t="shared" si="0"/>
        <v>-17.95688388045076</v>
      </c>
      <c r="E10" s="19"/>
    </row>
    <row r="11" spans="1:5" s="17" customFormat="1" ht="25.5" customHeight="1">
      <c r="A11" s="9" t="s">
        <v>39</v>
      </c>
      <c r="B11" s="89">
        <v>16.7</v>
      </c>
      <c r="C11" s="91">
        <v>32.95</v>
      </c>
      <c r="D11" s="24">
        <f t="shared" si="0"/>
        <v>-49.31714719271625</v>
      </c>
      <c r="E11" s="19"/>
    </row>
    <row r="12" spans="1:5" s="17" customFormat="1" ht="25.5" customHeight="1">
      <c r="A12" s="9" t="s">
        <v>40</v>
      </c>
      <c r="B12" s="89">
        <v>90</v>
      </c>
      <c r="C12" s="91">
        <v>81</v>
      </c>
      <c r="D12" s="24">
        <f t="shared" si="0"/>
        <v>11.111111111111114</v>
      </c>
      <c r="E12" s="19"/>
    </row>
    <row r="13" spans="1:5" s="17" customFormat="1" ht="25.5" customHeight="1">
      <c r="A13" s="51" t="s">
        <v>55</v>
      </c>
      <c r="B13" s="89">
        <v>83</v>
      </c>
      <c r="C13" s="89">
        <v>74</v>
      </c>
      <c r="D13" s="24">
        <f t="shared" si="0"/>
        <v>12.162162162162176</v>
      </c>
      <c r="E13" s="19"/>
    </row>
    <row r="14" spans="1:4" ht="32.25" customHeight="1">
      <c r="A14" s="129" t="s">
        <v>160</v>
      </c>
      <c r="B14" s="129"/>
      <c r="C14" s="129"/>
      <c r="D14" s="129"/>
    </row>
    <row r="16" ht="14.25" customHeight="1"/>
  </sheetData>
  <sheetProtection/>
  <mergeCells count="2">
    <mergeCell ref="A1:E1"/>
    <mergeCell ref="A14:D1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C1" sqref="C1:C16384"/>
    </sheetView>
  </sheetViews>
  <sheetFormatPr defaultColWidth="9.00390625" defaultRowHeight="14.25"/>
  <cols>
    <col min="1" max="1" width="33.875" style="0" customWidth="1"/>
    <col min="2" max="3" width="14.00390625" style="87" customWidth="1"/>
    <col min="4" max="4" width="14.00390625" style="0" customWidth="1"/>
    <col min="5" max="5" width="5.875" style="0" customWidth="1"/>
  </cols>
  <sheetData>
    <row r="2" spans="1:4" ht="18.75">
      <c r="A2" s="119" t="s">
        <v>124</v>
      </c>
      <c r="B2" s="119"/>
      <c r="C2" s="119"/>
      <c r="D2" s="119"/>
    </row>
    <row r="3" spans="1:4" ht="23.25" customHeight="1">
      <c r="A3" s="1" t="s">
        <v>16</v>
      </c>
      <c r="D3" s="40" t="s">
        <v>18</v>
      </c>
    </row>
    <row r="4" spans="1:4" ht="23.25" customHeight="1">
      <c r="A4" s="8"/>
      <c r="B4" s="45" t="s">
        <v>166</v>
      </c>
      <c r="C4" s="28" t="s">
        <v>167</v>
      </c>
      <c r="D4" s="7" t="s">
        <v>17</v>
      </c>
    </row>
    <row r="5" spans="1:4" ht="23.25" customHeight="1">
      <c r="A5" s="34" t="s">
        <v>116</v>
      </c>
      <c r="B5" s="93">
        <v>64673.5</v>
      </c>
      <c r="C5" s="93">
        <v>60662.4</v>
      </c>
      <c r="D5" s="20">
        <f>B5/C5*100-100</f>
        <v>6.612168328321985</v>
      </c>
    </row>
    <row r="6" spans="1:4" ht="23.25" customHeight="1">
      <c r="A6" s="46" t="s">
        <v>56</v>
      </c>
      <c r="B6" s="94">
        <f>B7+B8+B9</f>
        <v>11795.7</v>
      </c>
      <c r="C6" s="94">
        <f>C7+C8+C9</f>
        <v>10339</v>
      </c>
      <c r="D6" s="20">
        <f aca="true" t="shared" si="0" ref="D6:D16">B6/C6*100-100</f>
        <v>14.089370345294512</v>
      </c>
    </row>
    <row r="7" spans="1:4" ht="23.25" customHeight="1">
      <c r="A7" s="15" t="s">
        <v>57</v>
      </c>
      <c r="B7" s="93">
        <v>6898</v>
      </c>
      <c r="C7" s="93">
        <v>6497</v>
      </c>
      <c r="D7" s="20">
        <f t="shared" si="0"/>
        <v>6.172079421271363</v>
      </c>
    </row>
    <row r="8" spans="1:4" ht="23.25" customHeight="1">
      <c r="A8" s="15" t="s">
        <v>156</v>
      </c>
      <c r="B8" s="94">
        <v>2827</v>
      </c>
      <c r="C8" s="101">
        <v>2044</v>
      </c>
      <c r="D8" s="20">
        <f t="shared" si="0"/>
        <v>38.30724070450097</v>
      </c>
    </row>
    <row r="9" spans="1:4" ht="23.25" customHeight="1">
      <c r="A9" s="15" t="s">
        <v>58</v>
      </c>
      <c r="B9" s="94">
        <v>2070.7</v>
      </c>
      <c r="C9" s="101">
        <v>1798</v>
      </c>
      <c r="D9" s="20">
        <f t="shared" si="0"/>
        <v>15.166852057842021</v>
      </c>
    </row>
    <row r="10" spans="1:4" ht="23.25" customHeight="1">
      <c r="A10" s="46" t="s">
        <v>117</v>
      </c>
      <c r="B10" s="95">
        <v>50624.6</v>
      </c>
      <c r="C10" s="95">
        <v>49297.9</v>
      </c>
      <c r="D10" s="20">
        <f t="shared" si="0"/>
        <v>2.6911896855646944</v>
      </c>
    </row>
    <row r="11" spans="1:4" ht="23.25" customHeight="1">
      <c r="A11" s="46" t="s">
        <v>56</v>
      </c>
      <c r="B11" s="94">
        <v>8297</v>
      </c>
      <c r="C11" s="94">
        <v>7968</v>
      </c>
      <c r="D11" s="20">
        <f t="shared" si="0"/>
        <v>4.129016064257016</v>
      </c>
    </row>
    <row r="12" spans="1:4" ht="23.25" customHeight="1">
      <c r="A12" s="15" t="s">
        <v>57</v>
      </c>
      <c r="B12" s="95">
        <v>4591</v>
      </c>
      <c r="C12" s="95">
        <v>4832.3</v>
      </c>
      <c r="D12" s="20">
        <f t="shared" si="0"/>
        <v>-4.993481364981477</v>
      </c>
    </row>
    <row r="13" spans="1:4" ht="23.25" customHeight="1">
      <c r="A13" s="15" t="s">
        <v>157</v>
      </c>
      <c r="B13" s="95">
        <v>2314</v>
      </c>
      <c r="C13" s="101">
        <v>1862.8</v>
      </c>
      <c r="D13" s="20">
        <f t="shared" si="0"/>
        <v>24.221601889628516</v>
      </c>
    </row>
    <row r="14" spans="1:4" ht="23.25" customHeight="1">
      <c r="A14" s="15" t="s">
        <v>58</v>
      </c>
      <c r="B14" s="95">
        <v>1391.7</v>
      </c>
      <c r="C14" s="101">
        <v>1273</v>
      </c>
      <c r="D14" s="20">
        <f t="shared" si="0"/>
        <v>9.324430479183036</v>
      </c>
    </row>
    <row r="15" spans="1:4" ht="23.25" customHeight="1">
      <c r="A15" s="9" t="s">
        <v>118</v>
      </c>
      <c r="B15" s="95">
        <v>139</v>
      </c>
      <c r="C15" s="95">
        <v>132</v>
      </c>
      <c r="D15" s="20">
        <f t="shared" si="0"/>
        <v>5.303030303030297</v>
      </c>
    </row>
    <row r="16" spans="1:4" ht="23.25" customHeight="1">
      <c r="A16" s="9" t="s">
        <v>73</v>
      </c>
      <c r="B16" s="95">
        <v>94</v>
      </c>
      <c r="C16" s="95">
        <v>97</v>
      </c>
      <c r="D16" s="20">
        <f t="shared" si="0"/>
        <v>-3.0927835051546424</v>
      </c>
    </row>
    <row r="18" spans="1:4" s="1" customFormat="1" ht="24" customHeight="1">
      <c r="A18" s="130" t="s">
        <v>159</v>
      </c>
      <c r="B18" s="130"/>
      <c r="C18" s="130"/>
      <c r="D18" s="130"/>
    </row>
    <row r="21" spans="2:3" ht="14.25">
      <c r="B21" s="80"/>
      <c r="C21" s="80"/>
    </row>
    <row r="22" spans="2:3" ht="14.25">
      <c r="B22" s="96"/>
      <c r="C22" s="96"/>
    </row>
    <row r="23" spans="2:3" ht="14.25">
      <c r="B23" s="97"/>
      <c r="C23" s="97"/>
    </row>
    <row r="24" spans="2:3" ht="14.25">
      <c r="B24" s="97"/>
      <c r="C24" s="97"/>
    </row>
    <row r="25" spans="2:3" ht="14.25">
      <c r="B25" s="80"/>
      <c r="C25" s="80"/>
    </row>
    <row r="26" spans="2:3" ht="14.25">
      <c r="B26" s="98"/>
      <c r="C26" s="98"/>
    </row>
    <row r="27" spans="2:3" ht="14.25">
      <c r="B27" s="97"/>
      <c r="C27" s="97"/>
    </row>
    <row r="28" spans="2:3" ht="14.25">
      <c r="B28" s="97"/>
      <c r="C28" s="97"/>
    </row>
    <row r="29" spans="2:3" ht="14.25">
      <c r="B29" s="99"/>
      <c r="C29" s="99"/>
    </row>
    <row r="30" spans="2:3" ht="14.25">
      <c r="B30" s="99"/>
      <c r="C30" s="99"/>
    </row>
    <row r="31" spans="2:3" ht="14.25">
      <c r="B31" s="99"/>
      <c r="C31" s="99"/>
    </row>
    <row r="32" spans="2:3" ht="14.25">
      <c r="B32" s="100"/>
      <c r="C32" s="100"/>
    </row>
  </sheetData>
  <sheetProtection/>
  <mergeCells count="2">
    <mergeCell ref="A2:D2"/>
    <mergeCell ref="A18:D1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2" sqref="B1:B16384"/>
    </sheetView>
  </sheetViews>
  <sheetFormatPr defaultColWidth="9.00390625" defaultRowHeight="14.25"/>
  <cols>
    <col min="1" max="1" width="33.125" style="0" customWidth="1"/>
    <col min="2" max="2" width="14.00390625" style="78" customWidth="1"/>
    <col min="3" max="3" width="14.00390625" style="0" customWidth="1"/>
    <col min="4" max="4" width="14.00390625" style="38" customWidth="1"/>
  </cols>
  <sheetData>
    <row r="1" spans="1:4" ht="19.5" customHeight="1">
      <c r="A1" s="131" t="s">
        <v>125</v>
      </c>
      <c r="B1" s="131"/>
      <c r="C1" s="131"/>
      <c r="D1" s="131"/>
    </row>
    <row r="2" spans="1:4" ht="24" customHeight="1">
      <c r="A2" s="5"/>
      <c r="B2" s="102"/>
      <c r="C2" s="4"/>
      <c r="D2" s="3"/>
    </row>
    <row r="3" spans="1:4" ht="22.5" customHeight="1">
      <c r="A3" s="8"/>
      <c r="B3" s="45" t="s">
        <v>168</v>
      </c>
      <c r="C3" s="7" t="s">
        <v>5</v>
      </c>
      <c r="D3" s="7" t="s">
        <v>6</v>
      </c>
    </row>
    <row r="4" spans="1:4" ht="22.5" customHeight="1">
      <c r="A4" s="12" t="s">
        <v>144</v>
      </c>
      <c r="B4" s="45" t="s">
        <v>169</v>
      </c>
      <c r="C4" s="6" t="s">
        <v>75</v>
      </c>
      <c r="D4" s="7">
        <v>16.5</v>
      </c>
    </row>
    <row r="5" spans="1:4" ht="22.5" customHeight="1">
      <c r="A5" s="12" t="s">
        <v>145</v>
      </c>
      <c r="B5" s="45" t="s">
        <v>169</v>
      </c>
      <c r="C5" s="6" t="s">
        <v>75</v>
      </c>
      <c r="D5" s="7">
        <v>14.6</v>
      </c>
    </row>
    <row r="6" spans="1:4" ht="22.5" customHeight="1">
      <c r="A6" s="12" t="s">
        <v>76</v>
      </c>
      <c r="B6" s="45" t="s">
        <v>169</v>
      </c>
      <c r="C6" s="6" t="s">
        <v>75</v>
      </c>
      <c r="D6" s="28"/>
    </row>
    <row r="7" spans="1:4" ht="22.5" customHeight="1">
      <c r="A7" s="12" t="s">
        <v>99</v>
      </c>
      <c r="B7" s="45">
        <v>238</v>
      </c>
      <c r="C7" s="6">
        <v>159</v>
      </c>
      <c r="D7" s="25">
        <f>B7/C7*100-100</f>
        <v>49.685534591194966</v>
      </c>
    </row>
    <row r="8" spans="1:4" ht="22.5" customHeight="1">
      <c r="A8" s="11" t="s">
        <v>100</v>
      </c>
      <c r="B8" s="45">
        <v>3</v>
      </c>
      <c r="C8" s="6">
        <v>6</v>
      </c>
      <c r="D8" s="25">
        <f>B8/C8*100-100</f>
        <v>-50</v>
      </c>
    </row>
    <row r="9" spans="1:4" ht="22.5" customHeight="1">
      <c r="A9" s="12" t="s">
        <v>59</v>
      </c>
      <c r="B9" s="45">
        <v>98</v>
      </c>
      <c r="C9" s="6">
        <v>85</v>
      </c>
      <c r="D9" s="25">
        <f>B9/C9*100-100</f>
        <v>15.294117647058812</v>
      </c>
    </row>
    <row r="10" spans="1:4" ht="22.5" customHeight="1">
      <c r="A10" s="12" t="s">
        <v>101</v>
      </c>
      <c r="B10" s="45">
        <v>20.66</v>
      </c>
      <c r="C10" s="6">
        <v>10.95</v>
      </c>
      <c r="D10" s="25">
        <v>88.6</v>
      </c>
    </row>
    <row r="11" spans="1:4" ht="22.5" customHeight="1">
      <c r="A11" s="42" t="s">
        <v>102</v>
      </c>
      <c r="B11" s="45">
        <v>69</v>
      </c>
      <c r="C11" s="27">
        <v>65</v>
      </c>
      <c r="D11" s="25">
        <f>B11/C11*100-100</f>
        <v>6.15384615384616</v>
      </c>
    </row>
    <row r="12" spans="1:4" ht="22.5" customHeight="1">
      <c r="A12" s="30" t="s">
        <v>55</v>
      </c>
      <c r="B12" s="45">
        <v>46</v>
      </c>
      <c r="C12" s="27">
        <v>50</v>
      </c>
      <c r="D12" s="25">
        <f>B12/C12*100-100</f>
        <v>-8</v>
      </c>
    </row>
    <row r="13" spans="1:4" s="1" customFormat="1" ht="29.25" customHeight="1">
      <c r="A13" s="132" t="s">
        <v>146</v>
      </c>
      <c r="B13" s="132"/>
      <c r="C13" s="132"/>
      <c r="D13" s="132"/>
    </row>
  </sheetData>
  <sheetProtection/>
  <mergeCells count="2">
    <mergeCell ref="A1:D1"/>
    <mergeCell ref="A13:D13"/>
  </mergeCells>
  <printOptions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2" sqref="D1:D16384"/>
    </sheetView>
  </sheetViews>
  <sheetFormatPr defaultColWidth="9.00390625" defaultRowHeight="14.25"/>
  <cols>
    <col min="1" max="1" width="40.00390625" style="0" customWidth="1"/>
    <col min="2" max="3" width="10.125" style="90" customWidth="1"/>
    <col min="4" max="4" width="12.875" style="90" customWidth="1"/>
    <col min="5" max="5" width="12.75390625" style="0" bestFit="1" customWidth="1"/>
  </cols>
  <sheetData>
    <row r="1" spans="1:4" ht="30.75" customHeight="1">
      <c r="A1" s="127" t="s">
        <v>126</v>
      </c>
      <c r="B1" s="127"/>
      <c r="C1" s="127"/>
      <c r="D1" s="127"/>
    </row>
    <row r="2" spans="1:4" ht="18" customHeight="1">
      <c r="A2" s="29"/>
      <c r="B2" s="103"/>
      <c r="C2" s="103"/>
      <c r="D2" s="106" t="s">
        <v>170</v>
      </c>
    </row>
    <row r="3" spans="1:4" ht="18" customHeight="1">
      <c r="A3" s="14"/>
      <c r="B3" s="104" t="s">
        <v>168</v>
      </c>
      <c r="C3" s="92" t="s">
        <v>167</v>
      </c>
      <c r="D3" s="107" t="s">
        <v>171</v>
      </c>
    </row>
    <row r="4" spans="1:4" ht="18" customHeight="1">
      <c r="A4" s="12" t="s">
        <v>131</v>
      </c>
      <c r="B4" s="62">
        <v>40.82</v>
      </c>
      <c r="C4" s="62">
        <v>37.12</v>
      </c>
      <c r="D4" s="108">
        <v>10</v>
      </c>
    </row>
    <row r="5" spans="1:4" ht="18" customHeight="1">
      <c r="A5" s="12" t="s">
        <v>133</v>
      </c>
      <c r="B5" s="63">
        <v>33.29</v>
      </c>
      <c r="C5" s="62">
        <v>30.51</v>
      </c>
      <c r="D5" s="108">
        <v>9.1</v>
      </c>
    </row>
    <row r="6" spans="1:4" ht="18" customHeight="1">
      <c r="A6" s="12" t="s">
        <v>132</v>
      </c>
      <c r="B6" s="62">
        <v>20.33</v>
      </c>
      <c r="C6" s="62">
        <v>19.62</v>
      </c>
      <c r="D6" s="108">
        <v>5.7</v>
      </c>
    </row>
    <row r="7" spans="1:4" ht="18" customHeight="1">
      <c r="A7" s="12" t="s">
        <v>133</v>
      </c>
      <c r="B7" s="62">
        <v>13.3</v>
      </c>
      <c r="C7" s="62">
        <v>13.86</v>
      </c>
      <c r="D7" s="108">
        <v>2.4</v>
      </c>
    </row>
    <row r="8" spans="1:4" ht="18" customHeight="1">
      <c r="A8" s="12" t="s">
        <v>4</v>
      </c>
      <c r="B8" s="57"/>
      <c r="C8" s="57"/>
      <c r="D8" s="108"/>
    </row>
    <row r="9" spans="1:4" ht="18" customHeight="1">
      <c r="A9" s="12" t="s">
        <v>134</v>
      </c>
      <c r="B9" s="62">
        <v>39.99</v>
      </c>
      <c r="C9" s="62">
        <v>36.33</v>
      </c>
      <c r="D9" s="108">
        <v>10.1</v>
      </c>
    </row>
    <row r="10" spans="1:4" ht="18" customHeight="1">
      <c r="A10" s="12" t="s">
        <v>135</v>
      </c>
      <c r="B10" s="62">
        <v>0.82</v>
      </c>
      <c r="C10" s="62">
        <v>0.79</v>
      </c>
      <c r="D10" s="108">
        <v>4.9</v>
      </c>
    </row>
    <row r="11" spans="1:7" ht="18" customHeight="1">
      <c r="A11" s="12" t="s">
        <v>7</v>
      </c>
      <c r="B11" s="57"/>
      <c r="C11" s="57"/>
      <c r="D11" s="108"/>
      <c r="G11" t="s">
        <v>103</v>
      </c>
    </row>
    <row r="12" spans="1:4" ht="18" customHeight="1">
      <c r="A12" s="12" t="s">
        <v>136</v>
      </c>
      <c r="B12" s="65">
        <v>4.56</v>
      </c>
      <c r="C12" s="65">
        <v>4.63</v>
      </c>
      <c r="D12" s="24">
        <v>-1.7</v>
      </c>
    </row>
    <row r="13" spans="1:4" ht="18" customHeight="1">
      <c r="A13" s="12" t="s">
        <v>137</v>
      </c>
      <c r="B13" s="65">
        <v>14.57</v>
      </c>
      <c r="C13" s="65">
        <v>13.88</v>
      </c>
      <c r="D13" s="24">
        <v>5</v>
      </c>
    </row>
    <row r="14" spans="1:4" ht="18" customHeight="1">
      <c r="A14" s="12" t="s">
        <v>138</v>
      </c>
      <c r="B14" s="62">
        <v>0.13</v>
      </c>
      <c r="C14" s="62">
        <v>0.12</v>
      </c>
      <c r="D14" s="24">
        <v>11.3</v>
      </c>
    </row>
    <row r="15" spans="1:4" ht="18" customHeight="1">
      <c r="A15" s="12" t="s">
        <v>139</v>
      </c>
      <c r="B15" s="105">
        <v>1.07</v>
      </c>
      <c r="C15" s="105">
        <v>0.99</v>
      </c>
      <c r="D15" s="24">
        <v>8.5</v>
      </c>
    </row>
    <row r="16" spans="1:4" ht="18" customHeight="1">
      <c r="A16" s="41" t="s">
        <v>97</v>
      </c>
      <c r="B16" s="57">
        <f>B17+B18+B19+B20</f>
        <v>280</v>
      </c>
      <c r="C16" s="57">
        <f>C17+C18+C19+C20</f>
        <v>274</v>
      </c>
      <c r="D16" s="108">
        <f>B16/C16*100-100</f>
        <v>2.189781021897815</v>
      </c>
    </row>
    <row r="17" spans="1:4" ht="18" customHeight="1">
      <c r="A17" s="41" t="s">
        <v>140</v>
      </c>
      <c r="B17" s="45">
        <v>58</v>
      </c>
      <c r="C17" s="45">
        <v>57</v>
      </c>
      <c r="D17" s="108">
        <f aca="true" t="shared" si="0" ref="D17:D25">B17/C17*100-100</f>
        <v>1.754385964912288</v>
      </c>
    </row>
    <row r="18" spans="1:4" ht="18" customHeight="1">
      <c r="A18" s="41" t="s">
        <v>141</v>
      </c>
      <c r="B18" s="45">
        <v>125</v>
      </c>
      <c r="C18" s="45">
        <v>118</v>
      </c>
      <c r="D18" s="108">
        <f t="shared" si="0"/>
        <v>5.932203389830519</v>
      </c>
    </row>
    <row r="19" spans="1:4" ht="18" customHeight="1">
      <c r="A19" s="41" t="s">
        <v>142</v>
      </c>
      <c r="B19" s="45">
        <v>31</v>
      </c>
      <c r="C19" s="45">
        <v>30</v>
      </c>
      <c r="D19" s="108">
        <f t="shared" si="0"/>
        <v>3.333333333333343</v>
      </c>
    </row>
    <row r="20" spans="1:4" ht="18" customHeight="1">
      <c r="A20" s="41" t="s">
        <v>143</v>
      </c>
      <c r="B20" s="45">
        <v>66</v>
      </c>
      <c r="C20" s="45">
        <v>69</v>
      </c>
      <c r="D20" s="24">
        <f t="shared" si="0"/>
        <v>-4.347826086956516</v>
      </c>
    </row>
    <row r="21" spans="1:4" ht="18" customHeight="1">
      <c r="A21" s="41" t="s">
        <v>98</v>
      </c>
      <c r="B21" s="45">
        <f>B22+B23+B24+B25</f>
        <v>203</v>
      </c>
      <c r="C21" s="45">
        <f>C22+C23+C24+C25</f>
        <v>218</v>
      </c>
      <c r="D21" s="24">
        <f t="shared" si="0"/>
        <v>-6.88073394495413</v>
      </c>
    </row>
    <row r="22" spans="1:4" ht="18" customHeight="1">
      <c r="A22" s="41" t="s">
        <v>140</v>
      </c>
      <c r="B22" s="45">
        <v>47</v>
      </c>
      <c r="C22" s="45">
        <v>51</v>
      </c>
      <c r="D22" s="24">
        <f t="shared" si="0"/>
        <v>-7.843137254901961</v>
      </c>
    </row>
    <row r="23" spans="1:4" ht="18" customHeight="1">
      <c r="A23" s="41" t="s">
        <v>141</v>
      </c>
      <c r="B23" s="45">
        <v>75</v>
      </c>
      <c r="C23" s="45">
        <v>80</v>
      </c>
      <c r="D23" s="24">
        <f t="shared" si="0"/>
        <v>-6.25</v>
      </c>
    </row>
    <row r="24" spans="1:4" ht="18" customHeight="1">
      <c r="A24" s="41" t="s">
        <v>142</v>
      </c>
      <c r="B24" s="45">
        <v>28</v>
      </c>
      <c r="C24" s="45">
        <v>28</v>
      </c>
      <c r="D24" s="24">
        <f t="shared" si="0"/>
        <v>0</v>
      </c>
    </row>
    <row r="25" spans="1:4" ht="18" customHeight="1">
      <c r="A25" s="41" t="s">
        <v>143</v>
      </c>
      <c r="B25" s="45">
        <v>53</v>
      </c>
      <c r="C25" s="45">
        <v>59</v>
      </c>
      <c r="D25" s="24">
        <f t="shared" si="0"/>
        <v>-10.169491525423723</v>
      </c>
    </row>
    <row r="26" spans="1:4" s="1" customFormat="1" ht="12">
      <c r="A26" s="130" t="s">
        <v>155</v>
      </c>
      <c r="B26" s="130"/>
      <c r="C26" s="130"/>
      <c r="D26" s="130"/>
    </row>
  </sheetData>
  <sheetProtection/>
  <mergeCells count="2">
    <mergeCell ref="A1:D1"/>
    <mergeCell ref="A26:D2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C7" sqref="C1:C16384"/>
    </sheetView>
  </sheetViews>
  <sheetFormatPr defaultColWidth="9.00390625" defaultRowHeight="14.25"/>
  <cols>
    <col min="1" max="1" width="20.50390625" style="78" customWidth="1"/>
    <col min="2" max="2" width="16.625" style="38" customWidth="1"/>
    <col min="3" max="3" width="16.625" style="90" customWidth="1"/>
    <col min="4" max="4" width="15.625" style="40" customWidth="1"/>
    <col min="5" max="5" width="10.75390625" style="2" customWidth="1"/>
  </cols>
  <sheetData>
    <row r="1" spans="1:5" s="17" customFormat="1" ht="24" customHeight="1">
      <c r="A1" s="133" t="s">
        <v>127</v>
      </c>
      <c r="B1" s="133"/>
      <c r="C1" s="133"/>
      <c r="D1" s="133"/>
      <c r="E1" s="19"/>
    </row>
    <row r="2" spans="1:5" s="17" customFormat="1" ht="18.75" customHeight="1">
      <c r="A2" s="135"/>
      <c r="B2" s="135"/>
      <c r="C2" s="116" t="s">
        <v>190</v>
      </c>
      <c r="D2" s="18"/>
      <c r="E2" s="19"/>
    </row>
    <row r="3" spans="1:5" s="17" customFormat="1" ht="18.75" customHeight="1">
      <c r="A3" s="79"/>
      <c r="B3" s="6" t="s">
        <v>8</v>
      </c>
      <c r="C3" s="28" t="s">
        <v>167</v>
      </c>
      <c r="D3" s="7" t="s">
        <v>9</v>
      </c>
      <c r="E3" s="19"/>
    </row>
    <row r="4" spans="1:5" s="17" customFormat="1" ht="18.75" customHeight="1">
      <c r="A4" s="109" t="s">
        <v>172</v>
      </c>
      <c r="B4" s="27">
        <v>81189</v>
      </c>
      <c r="C4" s="117">
        <v>66704</v>
      </c>
      <c r="D4" s="20">
        <f>B4/C4*100-100</f>
        <v>21.71533940993045</v>
      </c>
      <c r="E4" s="19"/>
    </row>
    <row r="5" spans="1:5" s="17" customFormat="1" ht="18.75" customHeight="1">
      <c r="A5" s="110" t="s">
        <v>173</v>
      </c>
      <c r="B5" s="27">
        <v>15395</v>
      </c>
      <c r="C5" s="117">
        <v>14818</v>
      </c>
      <c r="D5" s="20">
        <f aca="true" t="shared" si="0" ref="D5:D20">B5/C5*100-100</f>
        <v>3.8939128087461086</v>
      </c>
      <c r="E5" s="19"/>
    </row>
    <row r="6" spans="1:5" s="17" customFormat="1" ht="18.75" customHeight="1">
      <c r="A6" s="110" t="s">
        <v>174</v>
      </c>
      <c r="B6" s="27">
        <v>10645</v>
      </c>
      <c r="C6" s="117">
        <v>9547</v>
      </c>
      <c r="D6" s="20">
        <f t="shared" si="0"/>
        <v>11.500995076987536</v>
      </c>
      <c r="E6" s="19"/>
    </row>
    <row r="7" spans="1:5" s="17" customFormat="1" ht="18.75" customHeight="1">
      <c r="A7" s="110" t="s">
        <v>175</v>
      </c>
      <c r="B7" s="27">
        <v>5915</v>
      </c>
      <c r="C7" s="117">
        <v>4907</v>
      </c>
      <c r="D7" s="20">
        <f t="shared" si="0"/>
        <v>20.54208273894436</v>
      </c>
      <c r="E7" s="19"/>
    </row>
    <row r="8" spans="1:5" s="17" customFormat="1" ht="18.75" customHeight="1">
      <c r="A8" s="110" t="s">
        <v>176</v>
      </c>
      <c r="B8" s="27" t="s">
        <v>75</v>
      </c>
      <c r="C8" s="117">
        <v>13</v>
      </c>
      <c r="D8" s="20"/>
      <c r="E8" s="19"/>
    </row>
    <row r="9" spans="1:5" s="17" customFormat="1" ht="18.75" customHeight="1">
      <c r="A9" s="110" t="s">
        <v>177</v>
      </c>
      <c r="B9" s="27">
        <v>504</v>
      </c>
      <c r="C9" s="117">
        <v>690</v>
      </c>
      <c r="D9" s="20">
        <f t="shared" si="0"/>
        <v>-26.956521739130437</v>
      </c>
      <c r="E9" s="19"/>
    </row>
    <row r="10" spans="1:5" s="17" customFormat="1" ht="18.75" customHeight="1">
      <c r="A10" s="110" t="s">
        <v>178</v>
      </c>
      <c r="B10" s="27">
        <v>438</v>
      </c>
      <c r="C10" s="117">
        <v>839</v>
      </c>
      <c r="D10" s="20">
        <f t="shared" si="0"/>
        <v>-47.79499404052443</v>
      </c>
      <c r="E10" s="19"/>
    </row>
    <row r="11" spans="1:5" s="17" customFormat="1" ht="18.75" customHeight="1">
      <c r="A11" s="110" t="s">
        <v>179</v>
      </c>
      <c r="B11" s="50">
        <v>180287</v>
      </c>
      <c r="C11" s="117">
        <v>143014</v>
      </c>
      <c r="D11" s="20">
        <f t="shared" si="0"/>
        <v>26.06248339323423</v>
      </c>
      <c r="E11" s="19"/>
    </row>
    <row r="12" spans="1:5" s="17" customFormat="1" ht="18.75" customHeight="1">
      <c r="A12" s="110" t="s">
        <v>180</v>
      </c>
      <c r="B12" s="56">
        <v>104400</v>
      </c>
      <c r="C12" s="117">
        <v>96365</v>
      </c>
      <c r="D12" s="20">
        <f t="shared" si="0"/>
        <v>8.33808955533648</v>
      </c>
      <c r="E12" s="19"/>
    </row>
    <row r="13" spans="1:5" s="17" customFormat="1" ht="18.75" customHeight="1">
      <c r="A13" s="110" t="s">
        <v>181</v>
      </c>
      <c r="B13" s="68">
        <v>10962</v>
      </c>
      <c r="C13" s="118">
        <v>9255</v>
      </c>
      <c r="D13" s="20">
        <f t="shared" si="0"/>
        <v>18.44408427876823</v>
      </c>
      <c r="E13" s="19"/>
    </row>
    <row r="14" spans="1:5" s="17" customFormat="1" ht="18.75" customHeight="1">
      <c r="A14" s="111" t="s">
        <v>182</v>
      </c>
      <c r="B14" s="68">
        <v>1115</v>
      </c>
      <c r="C14" s="118">
        <v>434</v>
      </c>
      <c r="D14" s="20">
        <f t="shared" si="0"/>
        <v>156.91244239631334</v>
      </c>
      <c r="E14" s="19"/>
    </row>
    <row r="15" spans="1:5" s="17" customFormat="1" ht="18.75" customHeight="1">
      <c r="A15" s="110" t="s">
        <v>183</v>
      </c>
      <c r="B15" s="68">
        <v>21938</v>
      </c>
      <c r="C15" s="118">
        <v>22240</v>
      </c>
      <c r="D15" s="20">
        <f t="shared" si="0"/>
        <v>-1.357913669064743</v>
      </c>
      <c r="E15" s="19"/>
    </row>
    <row r="16" spans="1:5" s="17" customFormat="1" ht="18.75" customHeight="1">
      <c r="A16" s="110" t="s">
        <v>184</v>
      </c>
      <c r="B16" s="68">
        <v>131</v>
      </c>
      <c r="C16" s="118">
        <v>31</v>
      </c>
      <c r="D16" s="20">
        <f t="shared" si="0"/>
        <v>322.5806451612903</v>
      </c>
      <c r="E16" s="19"/>
    </row>
    <row r="17" spans="1:5" s="17" customFormat="1" ht="18.75" customHeight="1">
      <c r="A17" s="110" t="s">
        <v>185</v>
      </c>
      <c r="B17" s="68">
        <v>33232</v>
      </c>
      <c r="C17" s="118">
        <v>25927</v>
      </c>
      <c r="D17" s="20">
        <f t="shared" si="0"/>
        <v>28.17526131060285</v>
      </c>
      <c r="E17" s="19"/>
    </row>
    <row r="18" spans="1:5" s="17" customFormat="1" ht="18.75" customHeight="1">
      <c r="A18" s="111" t="s">
        <v>186</v>
      </c>
      <c r="B18" s="68">
        <v>24817</v>
      </c>
      <c r="C18" s="118">
        <v>31483</v>
      </c>
      <c r="D18" s="20">
        <f t="shared" si="0"/>
        <v>-21.173331639297402</v>
      </c>
      <c r="E18" s="19"/>
    </row>
    <row r="19" spans="1:5" s="17" customFormat="1" ht="18.75" customHeight="1">
      <c r="A19" s="111" t="s">
        <v>187</v>
      </c>
      <c r="B19" s="68">
        <v>9361</v>
      </c>
      <c r="C19" s="118">
        <v>4766</v>
      </c>
      <c r="D19" s="20">
        <f t="shared" si="0"/>
        <v>96.4120856063785</v>
      </c>
      <c r="E19" s="19"/>
    </row>
    <row r="20" spans="1:5" s="17" customFormat="1" ht="18.75" customHeight="1">
      <c r="A20" s="110" t="s">
        <v>188</v>
      </c>
      <c r="B20" s="68">
        <v>2844</v>
      </c>
      <c r="C20" s="118">
        <v>2229</v>
      </c>
      <c r="D20" s="20">
        <f t="shared" si="0"/>
        <v>27.59084791386273</v>
      </c>
      <c r="E20" s="19"/>
    </row>
    <row r="21" spans="1:4" ht="27" customHeight="1">
      <c r="A21" s="129" t="s">
        <v>60</v>
      </c>
      <c r="B21" s="129"/>
      <c r="C21" s="129"/>
      <c r="D21" s="129"/>
    </row>
    <row r="23" spans="1:4" ht="18.75">
      <c r="A23" s="127" t="s">
        <v>128</v>
      </c>
      <c r="B23" s="127"/>
      <c r="C23" s="127"/>
      <c r="D23" s="127"/>
    </row>
    <row r="24" spans="1:4" ht="18.75" customHeight="1">
      <c r="A24" s="134" t="s">
        <v>37</v>
      </c>
      <c r="B24" s="134"/>
      <c r="C24" s="134"/>
      <c r="D24" s="134"/>
    </row>
    <row r="25" spans="1:4" ht="18.75" customHeight="1">
      <c r="A25" s="102"/>
      <c r="B25" s="16"/>
      <c r="C25" s="116"/>
      <c r="D25" s="16"/>
    </row>
    <row r="26" spans="1:4" ht="18.75" customHeight="1">
      <c r="A26" s="112"/>
      <c r="B26" s="47" t="s">
        <v>10</v>
      </c>
      <c r="C26" s="45" t="s">
        <v>167</v>
      </c>
      <c r="D26" s="7" t="s">
        <v>9</v>
      </c>
    </row>
    <row r="27" spans="1:4" ht="18.75" customHeight="1">
      <c r="A27" s="113" t="s">
        <v>2</v>
      </c>
      <c r="B27" s="6">
        <v>6734899</v>
      </c>
      <c r="C27" s="45">
        <v>6045899</v>
      </c>
      <c r="D27" s="20">
        <f>B27/C27*100-100</f>
        <v>11.39615464962283</v>
      </c>
    </row>
    <row r="28" spans="1:4" ht="18.75" customHeight="1">
      <c r="A28" s="114" t="s">
        <v>189</v>
      </c>
      <c r="B28" s="6">
        <v>4111180</v>
      </c>
      <c r="C28" s="45">
        <v>3665623</v>
      </c>
      <c r="D28" s="20">
        <f>B28/C28*100-100</f>
        <v>12.15501430452612</v>
      </c>
    </row>
    <row r="29" spans="1:4" ht="18.75" customHeight="1">
      <c r="A29" s="115" t="s">
        <v>3</v>
      </c>
      <c r="B29" s="21">
        <v>4070003</v>
      </c>
      <c r="C29" s="81">
        <v>3618753</v>
      </c>
      <c r="D29" s="20">
        <f>B29/C29*100-100</f>
        <v>12.469765137327698</v>
      </c>
    </row>
    <row r="33" ht="14.25" customHeight="1"/>
    <row r="37" ht="14.25" customHeight="1"/>
  </sheetData>
  <sheetProtection/>
  <mergeCells count="5">
    <mergeCell ref="A21:D21"/>
    <mergeCell ref="A1:D1"/>
    <mergeCell ref="A24:D24"/>
    <mergeCell ref="A2:B2"/>
    <mergeCell ref="A23:D2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H8" sqref="H8"/>
    </sheetView>
  </sheetViews>
  <sheetFormatPr defaultColWidth="9.00390625" defaultRowHeight="14.25"/>
  <cols>
    <col min="1" max="1" width="32.875" style="0" customWidth="1"/>
    <col min="2" max="3" width="13.00390625" style="38" customWidth="1"/>
    <col min="4" max="4" width="13.875" style="38" customWidth="1"/>
    <col min="5" max="5" width="9.00390625" style="2" customWidth="1"/>
  </cols>
  <sheetData>
    <row r="1" spans="1:4" ht="24" customHeight="1">
      <c r="A1" s="119" t="s">
        <v>130</v>
      </c>
      <c r="B1" s="119"/>
      <c r="C1" s="119"/>
      <c r="D1" s="119"/>
    </row>
    <row r="2" spans="1:4" ht="24" customHeight="1">
      <c r="A2" s="1"/>
      <c r="B2" s="40"/>
      <c r="C2" s="40"/>
      <c r="D2" s="40" t="s">
        <v>35</v>
      </c>
    </row>
    <row r="3" spans="1:4" ht="24" customHeight="1">
      <c r="A3" s="49"/>
      <c r="B3" s="47" t="s">
        <v>10</v>
      </c>
      <c r="C3" s="6" t="s">
        <v>5</v>
      </c>
      <c r="D3" s="7" t="s">
        <v>9</v>
      </c>
    </row>
    <row r="4" spans="1:4" ht="24" customHeight="1">
      <c r="A4" s="34" t="s">
        <v>36</v>
      </c>
      <c r="B4" s="47">
        <v>5589</v>
      </c>
      <c r="C4" s="6">
        <v>5119</v>
      </c>
      <c r="D4" s="25">
        <v>9.2</v>
      </c>
    </row>
    <row r="5" spans="1:4" ht="24" customHeight="1">
      <c r="A5" s="34" t="s">
        <v>147</v>
      </c>
      <c r="B5" s="6">
        <v>7728</v>
      </c>
      <c r="C5" s="6">
        <v>7117</v>
      </c>
      <c r="D5" s="25">
        <v>8.6</v>
      </c>
    </row>
    <row r="6" spans="1:4" ht="24" customHeight="1">
      <c r="A6" s="9" t="s">
        <v>148</v>
      </c>
      <c r="B6" s="6">
        <v>3510</v>
      </c>
      <c r="C6" s="6">
        <v>3223</v>
      </c>
      <c r="D6" s="25">
        <v>8.9</v>
      </c>
    </row>
    <row r="7" ht="24" customHeight="1"/>
    <row r="8" spans="1:4" ht="18.75">
      <c r="A8" s="127" t="s">
        <v>129</v>
      </c>
      <c r="B8" s="127"/>
      <c r="C8" s="127"/>
      <c r="D8" s="127"/>
    </row>
    <row r="9" spans="1:4" ht="14.25">
      <c r="A9" s="134"/>
      <c r="B9" s="134"/>
      <c r="C9" s="134"/>
      <c r="D9" s="134"/>
    </row>
    <row r="10" spans="1:4" ht="14.25">
      <c r="A10" s="4"/>
      <c r="B10" s="16"/>
      <c r="C10" s="16"/>
      <c r="D10" s="16"/>
    </row>
    <row r="11" spans="1:4" ht="19.5" customHeight="1">
      <c r="A11" s="9"/>
      <c r="B11" s="47" t="s">
        <v>104</v>
      </c>
      <c r="C11" s="6" t="s">
        <v>105</v>
      </c>
      <c r="D11" s="7" t="s">
        <v>106</v>
      </c>
    </row>
    <row r="12" spans="1:4" ht="19.5" customHeight="1">
      <c r="A12" s="30" t="s">
        <v>107</v>
      </c>
      <c r="B12" s="74">
        <v>523</v>
      </c>
      <c r="C12" s="74">
        <v>512</v>
      </c>
      <c r="D12" s="67">
        <f>B12/C12*100-100</f>
        <v>2.1484375</v>
      </c>
    </row>
    <row r="13" spans="1:4" ht="19.5" customHeight="1">
      <c r="A13" s="30" t="s">
        <v>108</v>
      </c>
      <c r="B13" s="74">
        <v>255</v>
      </c>
      <c r="C13" s="74">
        <v>269</v>
      </c>
      <c r="D13" s="67">
        <f aca="true" t="shared" si="0" ref="D13:D19">B13/C13*100-100</f>
        <v>-5.20446096654274</v>
      </c>
    </row>
    <row r="14" spans="1:4" ht="19.5" customHeight="1">
      <c r="A14" s="30" t="s">
        <v>109</v>
      </c>
      <c r="B14" s="74">
        <v>50636</v>
      </c>
      <c r="C14" s="74">
        <v>52326</v>
      </c>
      <c r="D14" s="67">
        <f t="shared" si="0"/>
        <v>-3.2297519397622665</v>
      </c>
    </row>
    <row r="15" spans="1:4" ht="19.5" customHeight="1">
      <c r="A15" s="30" t="s">
        <v>108</v>
      </c>
      <c r="B15" s="74">
        <v>28804</v>
      </c>
      <c r="C15" s="74">
        <v>29976</v>
      </c>
      <c r="D15" s="67">
        <f t="shared" si="0"/>
        <v>-3.9097945022684826</v>
      </c>
    </row>
    <row r="16" spans="1:4" ht="19.5" customHeight="1">
      <c r="A16" s="15" t="s">
        <v>110</v>
      </c>
      <c r="B16" s="74">
        <v>51762</v>
      </c>
      <c r="C16" s="74">
        <v>48774</v>
      </c>
      <c r="D16" s="67">
        <f t="shared" si="0"/>
        <v>6.126214786566607</v>
      </c>
    </row>
    <row r="17" spans="1:4" ht="19.5" customHeight="1">
      <c r="A17" s="30" t="s">
        <v>108</v>
      </c>
      <c r="B17" s="74">
        <v>31163</v>
      </c>
      <c r="C17" s="74">
        <v>29599</v>
      </c>
      <c r="D17" s="67">
        <f t="shared" si="0"/>
        <v>5.283962296023503</v>
      </c>
    </row>
    <row r="18" spans="1:4" ht="19.5" customHeight="1">
      <c r="A18" s="15" t="s">
        <v>111</v>
      </c>
      <c r="B18" s="74">
        <v>10452</v>
      </c>
      <c r="C18" s="74">
        <v>9670</v>
      </c>
      <c r="D18" s="67">
        <f t="shared" si="0"/>
        <v>8.086866597724935</v>
      </c>
    </row>
    <row r="19" spans="1:4" ht="19.5" customHeight="1">
      <c r="A19" s="30" t="s">
        <v>108</v>
      </c>
      <c r="B19" s="74">
        <v>11081</v>
      </c>
      <c r="C19" s="74">
        <v>10264</v>
      </c>
      <c r="D19" s="67">
        <f t="shared" si="0"/>
        <v>7.959859703819177</v>
      </c>
    </row>
    <row r="20" spans="1:4" ht="19.5" customHeight="1">
      <c r="A20" s="136" t="s">
        <v>112</v>
      </c>
      <c r="B20" s="136"/>
      <c r="C20" s="136"/>
      <c r="D20" s="136"/>
    </row>
  </sheetData>
  <sheetProtection/>
  <mergeCells count="4">
    <mergeCell ref="A9:D9"/>
    <mergeCell ref="A20:D20"/>
    <mergeCell ref="A1:D1"/>
    <mergeCell ref="A8:D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2019-02-18T10:09:52Z</cp:lastPrinted>
  <dcterms:created xsi:type="dcterms:W3CDTF">2007-09-06T03:51:46Z</dcterms:created>
  <dcterms:modified xsi:type="dcterms:W3CDTF">2019-05-06T02:06:37Z</dcterms:modified>
  <cp:category/>
  <cp:version/>
  <cp:contentType/>
  <cp:contentStatus/>
</cp:coreProperties>
</file>